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Ilona\EMEP\EMEP 2026\IIR 2026\e-Annex\"/>
    </mc:Choice>
  </mc:AlternateContent>
  <bookViews>
    <workbookView xWindow="0" yWindow="0" windowWidth="28800" windowHeight="13935"/>
  </bookViews>
  <sheets>
    <sheet name="reported data" sheetId="4" r:id="rId1"/>
    <sheet name="calculation" sheetId="6" r:id="rId2"/>
    <sheet name="EFs" sheetId="2" r:id="rId3"/>
  </sheets>
  <definedNames>
    <definedName name="_xlnm._FilterDatabase" localSheetId="1" hidden="1">calculation!$A$1:$C$166</definedName>
    <definedName name="_xlnm._FilterDatabase" localSheetId="2" hidden="1">EFs!$A$1:$F$35</definedName>
    <definedName name="_xlnm._FilterDatabase" localSheetId="0" hidden="1">'reported data'!$A$1:$AD$29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0" i="6" l="1"/>
  <c r="L170" i="6"/>
  <c r="K170" i="6"/>
  <c r="K171" i="6" s="1"/>
  <c r="J170" i="6"/>
  <c r="I170" i="6"/>
  <c r="H170" i="6"/>
  <c r="H171" i="6" s="1"/>
  <c r="G170" i="6"/>
  <c r="F170" i="6"/>
  <c r="E170" i="6"/>
  <c r="D170" i="6"/>
  <c r="M169" i="6"/>
  <c r="L169" i="6"/>
  <c r="K169" i="6"/>
  <c r="J169" i="6"/>
  <c r="I169" i="6"/>
  <c r="H169" i="6"/>
  <c r="G169" i="6"/>
  <c r="F169" i="6"/>
  <c r="E169" i="6"/>
  <c r="D169" i="6"/>
  <c r="M168" i="6"/>
  <c r="F168" i="6"/>
  <c r="E168" i="6"/>
  <c r="D168" i="6"/>
  <c r="M167" i="6"/>
  <c r="L167" i="6"/>
  <c r="K167" i="6"/>
  <c r="J167" i="6"/>
  <c r="I167" i="6"/>
  <c r="H167" i="6"/>
  <c r="G167" i="6"/>
  <c r="F167" i="6"/>
  <c r="E167" i="6"/>
  <c r="D167" i="6"/>
  <c r="J171" i="6"/>
  <c r="G171" i="6"/>
  <c r="C171" i="6"/>
  <c r="I171" i="6" l="1"/>
  <c r="F171" i="6"/>
  <c r="L171" i="6"/>
  <c r="E171" i="6"/>
  <c r="M171" i="6"/>
  <c r="D171" i="6"/>
  <c r="M166" i="6" l="1"/>
  <c r="L166" i="6"/>
  <c r="K166" i="6"/>
  <c r="J166" i="6"/>
  <c r="I166" i="6"/>
  <c r="H166" i="6"/>
  <c r="G166" i="6"/>
  <c r="F166" i="6"/>
  <c r="E166" i="6"/>
  <c r="D166" i="6"/>
  <c r="C166" i="6"/>
  <c r="M165" i="6"/>
  <c r="L165" i="6"/>
  <c r="K165" i="6"/>
  <c r="J165" i="6"/>
  <c r="I165" i="6"/>
  <c r="H165" i="6"/>
  <c r="G165" i="6"/>
  <c r="F165" i="6"/>
  <c r="E165" i="6"/>
  <c r="M164" i="6"/>
  <c r="L164" i="6"/>
  <c r="K164" i="6"/>
  <c r="J164" i="6"/>
  <c r="I164" i="6"/>
  <c r="H164" i="6"/>
  <c r="G164" i="6"/>
  <c r="F164" i="6"/>
  <c r="E164" i="6"/>
  <c r="M163" i="6"/>
  <c r="F163" i="6"/>
  <c r="E163" i="6"/>
  <c r="M162" i="6"/>
  <c r="L162" i="6"/>
  <c r="K162" i="6"/>
  <c r="J162" i="6"/>
  <c r="I162" i="6"/>
  <c r="H162" i="6"/>
  <c r="G162" i="6"/>
  <c r="F162" i="6"/>
  <c r="E162" i="6"/>
  <c r="D165" i="6"/>
  <c r="D164" i="6"/>
  <c r="D163" i="6"/>
  <c r="D162" i="6"/>
  <c r="C161" i="6" l="1"/>
  <c r="M160" i="6"/>
  <c r="L160" i="6"/>
  <c r="K160" i="6"/>
  <c r="J160" i="6"/>
  <c r="I160" i="6"/>
  <c r="H160" i="6"/>
  <c r="G160" i="6"/>
  <c r="F160" i="6"/>
  <c r="E160" i="6"/>
  <c r="D160" i="6"/>
  <c r="M159" i="6"/>
  <c r="L159" i="6"/>
  <c r="K159" i="6"/>
  <c r="J159" i="6"/>
  <c r="I159" i="6"/>
  <c r="H159" i="6"/>
  <c r="G159" i="6"/>
  <c r="F159" i="6"/>
  <c r="E159" i="6"/>
  <c r="D159" i="6"/>
  <c r="M158" i="6"/>
  <c r="F158" i="6"/>
  <c r="E158" i="6"/>
  <c r="D158" i="6"/>
  <c r="M157" i="6"/>
  <c r="L157" i="6"/>
  <c r="K157" i="6"/>
  <c r="J157" i="6"/>
  <c r="I157" i="6"/>
  <c r="H157" i="6"/>
  <c r="G157" i="6"/>
  <c r="G161" i="6" s="1"/>
  <c r="F157" i="6"/>
  <c r="E157" i="6"/>
  <c r="D157" i="6"/>
  <c r="I161" i="6" l="1"/>
  <c r="J161" i="6"/>
  <c r="E161" i="6"/>
  <c r="F161" i="6"/>
  <c r="K161" i="6"/>
  <c r="D161" i="6"/>
  <c r="M161" i="6"/>
  <c r="L161" i="6"/>
  <c r="H161" i="6"/>
  <c r="C156" i="6"/>
  <c r="C151" i="6" l="1"/>
  <c r="C146" i="6"/>
  <c r="C141" i="6"/>
  <c r="C136" i="6"/>
  <c r="C131" i="6"/>
  <c r="C126" i="6"/>
  <c r="C121" i="6"/>
  <c r="C116" i="6"/>
  <c r="C111" i="6"/>
  <c r="C106" i="6"/>
  <c r="C101" i="6"/>
  <c r="C96" i="6"/>
  <c r="C91" i="6"/>
  <c r="C86" i="6"/>
  <c r="C81" i="6"/>
  <c r="C76" i="6"/>
  <c r="C71" i="6"/>
  <c r="C66" i="6"/>
  <c r="C61" i="6"/>
  <c r="C56" i="6"/>
  <c r="C51" i="6"/>
  <c r="C46" i="6"/>
  <c r="C41" i="6"/>
  <c r="C36" i="6"/>
  <c r="C31" i="6"/>
  <c r="C26" i="6"/>
  <c r="C21" i="6"/>
  <c r="C16" i="6"/>
  <c r="C11" i="6"/>
  <c r="C6" i="6"/>
  <c r="E35" i="2" l="1"/>
  <c r="E25" i="2"/>
  <c r="E15" i="2"/>
  <c r="E5" i="2"/>
  <c r="M153" i="6" l="1"/>
  <c r="M148" i="6"/>
  <c r="M143" i="6"/>
  <c r="M138" i="6"/>
  <c r="M133" i="6"/>
  <c r="M128" i="6"/>
  <c r="M123" i="6"/>
  <c r="M118" i="6"/>
  <c r="M113" i="6"/>
  <c r="M108" i="6"/>
  <c r="M103" i="6"/>
  <c r="M98" i="6"/>
  <c r="M93" i="6"/>
  <c r="M88" i="6"/>
  <c r="M83" i="6"/>
  <c r="M78" i="6"/>
  <c r="M73" i="6"/>
  <c r="M68" i="6"/>
  <c r="M63" i="6"/>
  <c r="M58" i="6"/>
  <c r="M53" i="6"/>
  <c r="M48" i="6"/>
  <c r="M43" i="6"/>
  <c r="M38" i="6"/>
  <c r="M33" i="6"/>
  <c r="M28" i="6"/>
  <c r="M23" i="6"/>
  <c r="M18" i="6"/>
  <c r="M13" i="6"/>
  <c r="M8" i="6"/>
  <c r="M3" i="6"/>
  <c r="M154" i="6"/>
  <c r="M149" i="6"/>
  <c r="M144" i="6"/>
  <c r="M139" i="6"/>
  <c r="M134" i="6"/>
  <c r="M129" i="6"/>
  <c r="M124" i="6"/>
  <c r="M119" i="6"/>
  <c r="M114" i="6"/>
  <c r="M109" i="6"/>
  <c r="M104" i="6"/>
  <c r="M99" i="6"/>
  <c r="M94" i="6"/>
  <c r="M89" i="6"/>
  <c r="M84" i="6"/>
  <c r="M79" i="6"/>
  <c r="M74" i="6"/>
  <c r="M69" i="6"/>
  <c r="M64" i="6"/>
  <c r="M59" i="6"/>
  <c r="M54" i="6"/>
  <c r="M49" i="6"/>
  <c r="M34" i="6"/>
  <c r="M39" i="6"/>
  <c r="M4" i="6"/>
  <c r="M24" i="6"/>
  <c r="M14" i="6"/>
  <c r="M44" i="6"/>
  <c r="M19" i="6"/>
  <c r="M29" i="6"/>
  <c r="M9" i="6"/>
  <c r="M152" i="6"/>
  <c r="M147" i="6"/>
  <c r="M142" i="6"/>
  <c r="M137" i="6"/>
  <c r="M132" i="6"/>
  <c r="M127" i="6"/>
  <c r="M122" i="6"/>
  <c r="M117" i="6"/>
  <c r="M112" i="6"/>
  <c r="M107" i="6"/>
  <c r="M102" i="6"/>
  <c r="M97" i="6"/>
  <c r="M92" i="6"/>
  <c r="M87" i="6"/>
  <c r="M82" i="6"/>
  <c r="M77" i="6"/>
  <c r="M72" i="6"/>
  <c r="M67" i="6"/>
  <c r="M62" i="6"/>
  <c r="M57" i="6"/>
  <c r="M52" i="6"/>
  <c r="M47" i="6"/>
  <c r="M42" i="6"/>
  <c r="M37" i="6"/>
  <c r="M32" i="6"/>
  <c r="M27" i="6"/>
  <c r="M22" i="6"/>
  <c r="M17" i="6"/>
  <c r="M12" i="6"/>
  <c r="M7" i="6"/>
  <c r="M2" i="6"/>
  <c r="M155" i="6"/>
  <c r="M140" i="6"/>
  <c r="M150" i="6"/>
  <c r="M145" i="6"/>
  <c r="M135" i="6"/>
  <c r="M115" i="6"/>
  <c r="M65" i="6"/>
  <c r="M20" i="6"/>
  <c r="M110" i="6"/>
  <c r="M60" i="6"/>
  <c r="M15" i="6"/>
  <c r="M105" i="6"/>
  <c r="M100" i="6"/>
  <c r="M55" i="6"/>
  <c r="M10" i="6"/>
  <c r="M75" i="6"/>
  <c r="M95" i="6"/>
  <c r="M50" i="6"/>
  <c r="M5" i="6"/>
  <c r="M45" i="6"/>
  <c r="M90" i="6"/>
  <c r="M40" i="6"/>
  <c r="M130" i="6"/>
  <c r="M85" i="6"/>
  <c r="M35" i="6"/>
  <c r="M125" i="6"/>
  <c r="M80" i="6"/>
  <c r="M30" i="6"/>
  <c r="M120" i="6"/>
  <c r="M70" i="6"/>
  <c r="M25" i="6"/>
  <c r="E34" i="2"/>
  <c r="E33" i="2"/>
  <c r="E32" i="2"/>
  <c r="E31" i="2"/>
  <c r="E30" i="2"/>
  <c r="E29" i="2"/>
  <c r="E28" i="2"/>
  <c r="E27" i="2"/>
  <c r="E26" i="2"/>
  <c r="E24" i="2"/>
  <c r="E23" i="2"/>
  <c r="E22" i="2"/>
  <c r="E21" i="2"/>
  <c r="E20" i="2"/>
  <c r="E19" i="2"/>
  <c r="E18" i="2"/>
  <c r="E17" i="2"/>
  <c r="E16" i="2"/>
  <c r="E14" i="2"/>
  <c r="E13" i="2"/>
  <c r="E12" i="2"/>
  <c r="E11" i="2"/>
  <c r="E10" i="2"/>
  <c r="E9" i="2"/>
  <c r="M41" i="6" l="1"/>
  <c r="M81" i="6"/>
  <c r="M121" i="6"/>
  <c r="D152" i="6"/>
  <c r="D137" i="6"/>
  <c r="D147" i="6"/>
  <c r="D142" i="6"/>
  <c r="D132" i="6"/>
  <c r="D117" i="6"/>
  <c r="D77" i="6"/>
  <c r="D102" i="6"/>
  <c r="D62" i="6"/>
  <c r="D122" i="6"/>
  <c r="D82" i="6"/>
  <c r="D127" i="6"/>
  <c r="D87" i="6"/>
  <c r="D47" i="6"/>
  <c r="D112" i="6"/>
  <c r="D72" i="6"/>
  <c r="D97" i="6"/>
  <c r="D57" i="6"/>
  <c r="D42" i="6"/>
  <c r="D37" i="6"/>
  <c r="D32" i="6"/>
  <c r="D27" i="6"/>
  <c r="D22" i="6"/>
  <c r="D17" i="6"/>
  <c r="D12" i="6"/>
  <c r="D7" i="6"/>
  <c r="D2" i="6"/>
  <c r="D107" i="6"/>
  <c r="D67" i="6"/>
  <c r="D92" i="6"/>
  <c r="D52" i="6"/>
  <c r="K154" i="6"/>
  <c r="K139" i="6"/>
  <c r="K149" i="6"/>
  <c r="K144" i="6"/>
  <c r="K134" i="6"/>
  <c r="K129" i="6"/>
  <c r="K124" i="6"/>
  <c r="K119" i="6"/>
  <c r="K114" i="6"/>
  <c r="K109" i="6"/>
  <c r="K104" i="6"/>
  <c r="K99" i="6"/>
  <c r="K94" i="6"/>
  <c r="K89" i="6"/>
  <c r="K84" i="6"/>
  <c r="K79" i="6"/>
  <c r="K74" i="6"/>
  <c r="K69" i="6"/>
  <c r="K64" i="6"/>
  <c r="K59" i="6"/>
  <c r="K54" i="6"/>
  <c r="K49" i="6"/>
  <c r="K44" i="6"/>
  <c r="K39" i="6"/>
  <c r="K34" i="6"/>
  <c r="K29" i="6"/>
  <c r="K24" i="6"/>
  <c r="K19" i="6"/>
  <c r="K14" i="6"/>
  <c r="K9" i="6"/>
  <c r="K4" i="6"/>
  <c r="J152" i="6"/>
  <c r="J147" i="6"/>
  <c r="J137" i="6"/>
  <c r="J142" i="6"/>
  <c r="J132" i="6"/>
  <c r="J127" i="6"/>
  <c r="J122" i="6"/>
  <c r="J117" i="6"/>
  <c r="J112" i="6"/>
  <c r="J107" i="6"/>
  <c r="J102" i="6"/>
  <c r="J97" i="6"/>
  <c r="J92" i="6"/>
  <c r="J87" i="6"/>
  <c r="J82" i="6"/>
  <c r="J77" i="6"/>
  <c r="J72" i="6"/>
  <c r="J67" i="6"/>
  <c r="J62" i="6"/>
  <c r="J57" i="6"/>
  <c r="J52" i="6"/>
  <c r="J47" i="6"/>
  <c r="J42" i="6"/>
  <c r="J37" i="6"/>
  <c r="J32" i="6"/>
  <c r="J27" i="6"/>
  <c r="J22" i="6"/>
  <c r="J17" i="6"/>
  <c r="J12" i="6"/>
  <c r="J7" i="6"/>
  <c r="J2" i="6"/>
  <c r="I155" i="6"/>
  <c r="I150" i="6"/>
  <c r="I145" i="6"/>
  <c r="I140" i="6"/>
  <c r="I135" i="6"/>
  <c r="I100" i="6"/>
  <c r="I60" i="6"/>
  <c r="I20" i="6"/>
  <c r="I95" i="6"/>
  <c r="I55" i="6"/>
  <c r="I15" i="6"/>
  <c r="I130" i="6"/>
  <c r="I90" i="6"/>
  <c r="I50" i="6"/>
  <c r="I10" i="6"/>
  <c r="I125" i="6"/>
  <c r="I85" i="6"/>
  <c r="I45" i="6"/>
  <c r="I5" i="6"/>
  <c r="I120" i="6"/>
  <c r="I80" i="6"/>
  <c r="I40" i="6"/>
  <c r="I115" i="6"/>
  <c r="I75" i="6"/>
  <c r="I35" i="6"/>
  <c r="I110" i="6"/>
  <c r="I70" i="6"/>
  <c r="I30" i="6"/>
  <c r="I25" i="6"/>
  <c r="I105" i="6"/>
  <c r="I65" i="6"/>
  <c r="M31" i="6"/>
  <c r="M71" i="6"/>
  <c r="M111" i="6"/>
  <c r="M151" i="6"/>
  <c r="L154" i="6"/>
  <c r="L149" i="6"/>
  <c r="L139" i="6"/>
  <c r="L144" i="6"/>
  <c r="L134" i="6"/>
  <c r="L129" i="6"/>
  <c r="L124" i="6"/>
  <c r="L119" i="6"/>
  <c r="L114" i="6"/>
  <c r="L109" i="6"/>
  <c r="L104" i="6"/>
  <c r="L99" i="6"/>
  <c r="L94" i="6"/>
  <c r="L89" i="6"/>
  <c r="L84" i="6"/>
  <c r="L79" i="6"/>
  <c r="L74" i="6"/>
  <c r="L69" i="6"/>
  <c r="L64" i="6"/>
  <c r="L59" i="6"/>
  <c r="L54" i="6"/>
  <c r="L49" i="6"/>
  <c r="L44" i="6"/>
  <c r="L39" i="6"/>
  <c r="L34" i="6"/>
  <c r="L29" i="6"/>
  <c r="L24" i="6"/>
  <c r="L19" i="6"/>
  <c r="L14" i="6"/>
  <c r="L9" i="6"/>
  <c r="L4" i="6"/>
  <c r="K152" i="6"/>
  <c r="K147" i="6"/>
  <c r="K142" i="6"/>
  <c r="K137" i="6"/>
  <c r="K132" i="6"/>
  <c r="K127" i="6"/>
  <c r="K122" i="6"/>
  <c r="K117" i="6"/>
  <c r="K112" i="6"/>
  <c r="K107" i="6"/>
  <c r="K102" i="6"/>
  <c r="K97" i="6"/>
  <c r="K92" i="6"/>
  <c r="K87" i="6"/>
  <c r="K82" i="6"/>
  <c r="K77" i="6"/>
  <c r="K72" i="6"/>
  <c r="K67" i="6"/>
  <c r="K62" i="6"/>
  <c r="K57" i="6"/>
  <c r="K52" i="6"/>
  <c r="K47" i="6"/>
  <c r="K42" i="6"/>
  <c r="K17" i="6"/>
  <c r="K2" i="6"/>
  <c r="K7" i="6"/>
  <c r="K12" i="6"/>
  <c r="K37" i="6"/>
  <c r="K22" i="6"/>
  <c r="K32" i="6"/>
  <c r="K27" i="6"/>
  <c r="J155" i="6"/>
  <c r="J145" i="6"/>
  <c r="J140" i="6"/>
  <c r="J150" i="6"/>
  <c r="J135" i="6"/>
  <c r="J130" i="6"/>
  <c r="J90" i="6"/>
  <c r="J50" i="6"/>
  <c r="J10" i="6"/>
  <c r="J125" i="6"/>
  <c r="J85" i="6"/>
  <c r="J45" i="6"/>
  <c r="J5" i="6"/>
  <c r="J120" i="6"/>
  <c r="J80" i="6"/>
  <c r="J40" i="6"/>
  <c r="J115" i="6"/>
  <c r="J75" i="6"/>
  <c r="J35" i="6"/>
  <c r="J110" i="6"/>
  <c r="J70" i="6"/>
  <c r="J30" i="6"/>
  <c r="J105" i="6"/>
  <c r="J65" i="6"/>
  <c r="J25" i="6"/>
  <c r="J100" i="6"/>
  <c r="J60" i="6"/>
  <c r="J20" i="6"/>
  <c r="J95" i="6"/>
  <c r="J55" i="6"/>
  <c r="J15" i="6"/>
  <c r="M36" i="6"/>
  <c r="M76" i="6"/>
  <c r="M116" i="6"/>
  <c r="M156" i="6"/>
  <c r="L152" i="6"/>
  <c r="L147" i="6"/>
  <c r="L142" i="6"/>
  <c r="L137" i="6"/>
  <c r="L132" i="6"/>
  <c r="L102" i="6"/>
  <c r="L62" i="6"/>
  <c r="L127" i="6"/>
  <c r="L87" i="6"/>
  <c r="L47" i="6"/>
  <c r="L112" i="6"/>
  <c r="L72" i="6"/>
  <c r="L97" i="6"/>
  <c r="L57" i="6"/>
  <c r="L122" i="6"/>
  <c r="L82" i="6"/>
  <c r="L42" i="6"/>
  <c r="L37" i="6"/>
  <c r="L32" i="6"/>
  <c r="L27" i="6"/>
  <c r="L22" i="6"/>
  <c r="L17" i="6"/>
  <c r="L12" i="6"/>
  <c r="L7" i="6"/>
  <c r="L2" i="6"/>
  <c r="L92" i="6"/>
  <c r="L52" i="6"/>
  <c r="L117" i="6"/>
  <c r="L77" i="6"/>
  <c r="L107" i="6"/>
  <c r="L67" i="6"/>
  <c r="E152" i="6"/>
  <c r="E147" i="6"/>
  <c r="E142" i="6"/>
  <c r="E137" i="6"/>
  <c r="E132" i="6"/>
  <c r="E127" i="6"/>
  <c r="E122" i="6"/>
  <c r="E117" i="6"/>
  <c r="E112" i="6"/>
  <c r="E107" i="6"/>
  <c r="E102" i="6"/>
  <c r="E97" i="6"/>
  <c r="E92" i="6"/>
  <c r="E87" i="6"/>
  <c r="E82" i="6"/>
  <c r="E77" i="6"/>
  <c r="E72" i="6"/>
  <c r="E67" i="6"/>
  <c r="E62" i="6"/>
  <c r="E57" i="6"/>
  <c r="E52" i="6"/>
  <c r="E47" i="6"/>
  <c r="E42" i="6"/>
  <c r="E37" i="6"/>
  <c r="E32" i="6"/>
  <c r="E27" i="6"/>
  <c r="E22" i="6"/>
  <c r="E17" i="6"/>
  <c r="E12" i="6"/>
  <c r="E7" i="6"/>
  <c r="E2" i="6"/>
  <c r="D155" i="6"/>
  <c r="D150" i="6"/>
  <c r="D145" i="6"/>
  <c r="D140" i="6"/>
  <c r="D135" i="6"/>
  <c r="D110" i="6"/>
  <c r="D70" i="6"/>
  <c r="D30" i="6"/>
  <c r="D105" i="6"/>
  <c r="D65" i="6"/>
  <c r="D25" i="6"/>
  <c r="D100" i="6"/>
  <c r="D60" i="6"/>
  <c r="D20" i="6"/>
  <c r="D95" i="6"/>
  <c r="D55" i="6"/>
  <c r="D15" i="6"/>
  <c r="D130" i="6"/>
  <c r="D90" i="6"/>
  <c r="D50" i="6"/>
  <c r="D10" i="6"/>
  <c r="D125" i="6"/>
  <c r="D85" i="6"/>
  <c r="D45" i="6"/>
  <c r="D5" i="6"/>
  <c r="D120" i="6"/>
  <c r="D80" i="6"/>
  <c r="D40" i="6"/>
  <c r="D35" i="6"/>
  <c r="D115" i="6"/>
  <c r="D75" i="6"/>
  <c r="L155" i="6"/>
  <c r="L150" i="6"/>
  <c r="L145" i="6"/>
  <c r="L140" i="6"/>
  <c r="L135" i="6"/>
  <c r="L110" i="6"/>
  <c r="L70" i="6"/>
  <c r="L30" i="6"/>
  <c r="L105" i="6"/>
  <c r="L65" i="6"/>
  <c r="L25" i="6"/>
  <c r="L100" i="6"/>
  <c r="L60" i="6"/>
  <c r="L20" i="6"/>
  <c r="L95" i="6"/>
  <c r="L55" i="6"/>
  <c r="L15" i="6"/>
  <c r="L130" i="6"/>
  <c r="L90" i="6"/>
  <c r="L50" i="6"/>
  <c r="L10" i="6"/>
  <c r="L125" i="6"/>
  <c r="L85" i="6"/>
  <c r="L45" i="6"/>
  <c r="L5" i="6"/>
  <c r="L120" i="6"/>
  <c r="L80" i="6"/>
  <c r="L40" i="6"/>
  <c r="L75" i="6"/>
  <c r="L115" i="6"/>
  <c r="L35" i="6"/>
  <c r="M6" i="6"/>
  <c r="M46" i="6"/>
  <c r="M86" i="6"/>
  <c r="M126" i="6"/>
  <c r="K155" i="6"/>
  <c r="K150" i="6"/>
  <c r="K145" i="6"/>
  <c r="K140" i="6"/>
  <c r="K135" i="6"/>
  <c r="K120" i="6"/>
  <c r="K80" i="6"/>
  <c r="K40" i="6"/>
  <c r="K115" i="6"/>
  <c r="K75" i="6"/>
  <c r="K35" i="6"/>
  <c r="K110" i="6"/>
  <c r="K70" i="6"/>
  <c r="K30" i="6"/>
  <c r="K105" i="6"/>
  <c r="K65" i="6"/>
  <c r="K25" i="6"/>
  <c r="K100" i="6"/>
  <c r="K60" i="6"/>
  <c r="K20" i="6"/>
  <c r="K95" i="6"/>
  <c r="K55" i="6"/>
  <c r="K15" i="6"/>
  <c r="K130" i="6"/>
  <c r="K90" i="6"/>
  <c r="K50" i="6"/>
  <c r="K10" i="6"/>
  <c r="K85" i="6"/>
  <c r="K45" i="6"/>
  <c r="K5" i="6"/>
  <c r="K125" i="6"/>
  <c r="G154" i="6"/>
  <c r="G144" i="6"/>
  <c r="G139" i="6"/>
  <c r="G149" i="6"/>
  <c r="G134" i="6"/>
  <c r="G129" i="6"/>
  <c r="G124" i="6"/>
  <c r="G119" i="6"/>
  <c r="G114" i="6"/>
  <c r="G109" i="6"/>
  <c r="G104" i="6"/>
  <c r="G99" i="6"/>
  <c r="G94" i="6"/>
  <c r="G89" i="6"/>
  <c r="G84" i="6"/>
  <c r="G79" i="6"/>
  <c r="G74" i="6"/>
  <c r="G69" i="6"/>
  <c r="G64" i="6"/>
  <c r="G59" i="6"/>
  <c r="G54" i="6"/>
  <c r="G49" i="6"/>
  <c r="G44" i="6"/>
  <c r="G39" i="6"/>
  <c r="G34" i="6"/>
  <c r="G29" i="6"/>
  <c r="G24" i="6"/>
  <c r="G19" i="6"/>
  <c r="G14" i="6"/>
  <c r="G9" i="6"/>
  <c r="G4" i="6"/>
  <c r="F152" i="6"/>
  <c r="F137" i="6"/>
  <c r="F147" i="6"/>
  <c r="F142" i="6"/>
  <c r="F132" i="6"/>
  <c r="F127" i="6"/>
  <c r="F122" i="6"/>
  <c r="F117" i="6"/>
  <c r="F112" i="6"/>
  <c r="F107" i="6"/>
  <c r="F102" i="6"/>
  <c r="F97" i="6"/>
  <c r="F92" i="6"/>
  <c r="F87" i="6"/>
  <c r="F82" i="6"/>
  <c r="F77" i="6"/>
  <c r="F72" i="6"/>
  <c r="F67" i="6"/>
  <c r="F62" i="6"/>
  <c r="F57" i="6"/>
  <c r="F52" i="6"/>
  <c r="F47" i="6"/>
  <c r="F42" i="6"/>
  <c r="F37" i="6"/>
  <c r="F32" i="6"/>
  <c r="F27" i="6"/>
  <c r="F22" i="6"/>
  <c r="F17" i="6"/>
  <c r="F12" i="6"/>
  <c r="F7" i="6"/>
  <c r="F2" i="6"/>
  <c r="E155" i="6"/>
  <c r="E150" i="6"/>
  <c r="E145" i="6"/>
  <c r="E140" i="6"/>
  <c r="E135" i="6"/>
  <c r="E100" i="6"/>
  <c r="E60" i="6"/>
  <c r="E20" i="6"/>
  <c r="E95" i="6"/>
  <c r="E55" i="6"/>
  <c r="E15" i="6"/>
  <c r="E130" i="6"/>
  <c r="E90" i="6"/>
  <c r="E50" i="6"/>
  <c r="E10" i="6"/>
  <c r="E125" i="6"/>
  <c r="E85" i="6"/>
  <c r="E45" i="6"/>
  <c r="E5" i="6"/>
  <c r="E120" i="6"/>
  <c r="E80" i="6"/>
  <c r="E40" i="6"/>
  <c r="E115" i="6"/>
  <c r="E75" i="6"/>
  <c r="E35" i="6"/>
  <c r="E110" i="6"/>
  <c r="E70" i="6"/>
  <c r="E30" i="6"/>
  <c r="E25" i="6"/>
  <c r="E105" i="6"/>
  <c r="E65" i="6"/>
  <c r="M11" i="6"/>
  <c r="M51" i="6"/>
  <c r="M91" i="6"/>
  <c r="M131" i="6"/>
  <c r="G152" i="6"/>
  <c r="G147" i="6"/>
  <c r="G142" i="6"/>
  <c r="G137" i="6"/>
  <c r="G132" i="6"/>
  <c r="G127" i="6"/>
  <c r="G122" i="6"/>
  <c r="G117" i="6"/>
  <c r="G112" i="6"/>
  <c r="G107" i="6"/>
  <c r="G102" i="6"/>
  <c r="G97" i="6"/>
  <c r="G92" i="6"/>
  <c r="G87" i="6"/>
  <c r="G82" i="6"/>
  <c r="G77" i="6"/>
  <c r="G72" i="6"/>
  <c r="G67" i="6"/>
  <c r="G62" i="6"/>
  <c r="G57" i="6"/>
  <c r="G52" i="6"/>
  <c r="G47" i="6"/>
  <c r="G42" i="6"/>
  <c r="G37" i="6"/>
  <c r="G32" i="6"/>
  <c r="G27" i="6"/>
  <c r="G22" i="6"/>
  <c r="G17" i="6"/>
  <c r="G12" i="6"/>
  <c r="G7" i="6"/>
  <c r="G2" i="6"/>
  <c r="F155" i="6"/>
  <c r="F150" i="6"/>
  <c r="F145" i="6"/>
  <c r="F140" i="6"/>
  <c r="F135" i="6"/>
  <c r="F130" i="6"/>
  <c r="F90" i="6"/>
  <c r="F50" i="6"/>
  <c r="F10" i="6"/>
  <c r="F125" i="6"/>
  <c r="F85" i="6"/>
  <c r="F45" i="6"/>
  <c r="F5" i="6"/>
  <c r="F120" i="6"/>
  <c r="F80" i="6"/>
  <c r="F40" i="6"/>
  <c r="F115" i="6"/>
  <c r="F75" i="6"/>
  <c r="F35" i="6"/>
  <c r="F110" i="6"/>
  <c r="F70" i="6"/>
  <c r="F30" i="6"/>
  <c r="F105" i="6"/>
  <c r="F65" i="6"/>
  <c r="F25" i="6"/>
  <c r="F100" i="6"/>
  <c r="F60" i="6"/>
  <c r="F20" i="6"/>
  <c r="F95" i="6"/>
  <c r="F55" i="6"/>
  <c r="F15" i="6"/>
  <c r="M16" i="6"/>
  <c r="M56" i="6"/>
  <c r="M96" i="6"/>
  <c r="M136" i="6"/>
  <c r="I154" i="6"/>
  <c r="I144" i="6"/>
  <c r="I139" i="6"/>
  <c r="I149" i="6"/>
  <c r="I134" i="6"/>
  <c r="I129" i="6"/>
  <c r="I124" i="6"/>
  <c r="I119" i="6"/>
  <c r="I114" i="6"/>
  <c r="I109" i="6"/>
  <c r="I104" i="6"/>
  <c r="I99" i="6"/>
  <c r="I94" i="6"/>
  <c r="I89" i="6"/>
  <c r="I84" i="6"/>
  <c r="I79" i="6"/>
  <c r="I74" i="6"/>
  <c r="I69" i="6"/>
  <c r="I64" i="6"/>
  <c r="I59" i="6"/>
  <c r="I54" i="6"/>
  <c r="I49" i="6"/>
  <c r="I44" i="6"/>
  <c r="I39" i="6"/>
  <c r="I34" i="6"/>
  <c r="I29" i="6"/>
  <c r="I24" i="6"/>
  <c r="I19" i="6"/>
  <c r="I14" i="6"/>
  <c r="I9" i="6"/>
  <c r="I4" i="6"/>
  <c r="H152" i="6"/>
  <c r="H147" i="6"/>
  <c r="H142" i="6"/>
  <c r="H137" i="6"/>
  <c r="H132" i="6"/>
  <c r="H127" i="6"/>
  <c r="H122" i="6"/>
  <c r="H117" i="6"/>
  <c r="H112" i="6"/>
  <c r="H107" i="6"/>
  <c r="H102" i="6"/>
  <c r="H97" i="6"/>
  <c r="H92" i="6"/>
  <c r="H87" i="6"/>
  <c r="H82" i="6"/>
  <c r="H77" i="6"/>
  <c r="H72" i="6"/>
  <c r="H67" i="6"/>
  <c r="H62" i="6"/>
  <c r="H57" i="6"/>
  <c r="H52" i="6"/>
  <c r="H47" i="6"/>
  <c r="H42" i="6"/>
  <c r="H37" i="6"/>
  <c r="H32" i="6"/>
  <c r="H27" i="6"/>
  <c r="H22" i="6"/>
  <c r="H17" i="6"/>
  <c r="H12" i="6"/>
  <c r="H7" i="6"/>
  <c r="H2" i="6"/>
  <c r="G155" i="6"/>
  <c r="G150" i="6"/>
  <c r="G145" i="6"/>
  <c r="G140" i="6"/>
  <c r="G135" i="6"/>
  <c r="G125" i="6"/>
  <c r="G85" i="6"/>
  <c r="G45" i="6"/>
  <c r="G120" i="6"/>
  <c r="G80" i="6"/>
  <c r="G40" i="6"/>
  <c r="G115" i="6"/>
  <c r="G75" i="6"/>
  <c r="G35" i="6"/>
  <c r="G110" i="6"/>
  <c r="G70" i="6"/>
  <c r="G30" i="6"/>
  <c r="G10" i="6"/>
  <c r="G105" i="6"/>
  <c r="G65" i="6"/>
  <c r="G25" i="6"/>
  <c r="G100" i="6"/>
  <c r="G60" i="6"/>
  <c r="G20" i="6"/>
  <c r="G95" i="6"/>
  <c r="G55" i="6"/>
  <c r="G15" i="6"/>
  <c r="G90" i="6"/>
  <c r="G130" i="6"/>
  <c r="G50" i="6"/>
  <c r="G5" i="6"/>
  <c r="M21" i="6"/>
  <c r="M61" i="6"/>
  <c r="M101" i="6"/>
  <c r="M141" i="6"/>
  <c r="H154" i="6"/>
  <c r="H144" i="6"/>
  <c r="H139" i="6"/>
  <c r="H149" i="6"/>
  <c r="H134" i="6"/>
  <c r="H129" i="6"/>
  <c r="H124" i="6"/>
  <c r="H119" i="6"/>
  <c r="H114" i="6"/>
  <c r="H109" i="6"/>
  <c r="H104" i="6"/>
  <c r="H99" i="6"/>
  <c r="H94" i="6"/>
  <c r="H89" i="6"/>
  <c r="H84" i="6"/>
  <c r="H79" i="6"/>
  <c r="H74" i="6"/>
  <c r="H69" i="6"/>
  <c r="H64" i="6"/>
  <c r="H59" i="6"/>
  <c r="H54" i="6"/>
  <c r="H49" i="6"/>
  <c r="H44" i="6"/>
  <c r="H39" i="6"/>
  <c r="H34" i="6"/>
  <c r="H29" i="6"/>
  <c r="H24" i="6"/>
  <c r="H19" i="6"/>
  <c r="H14" i="6"/>
  <c r="H9" i="6"/>
  <c r="H4" i="6"/>
  <c r="J154" i="6"/>
  <c r="J149" i="6"/>
  <c r="J144" i="6"/>
  <c r="J139" i="6"/>
  <c r="J134" i="6"/>
  <c r="J129" i="6"/>
  <c r="J124" i="6"/>
  <c r="J119" i="6"/>
  <c r="J114" i="6"/>
  <c r="J109" i="6"/>
  <c r="J104" i="6"/>
  <c r="J99" i="6"/>
  <c r="J94" i="6"/>
  <c r="J89" i="6"/>
  <c r="J84" i="6"/>
  <c r="J79" i="6"/>
  <c r="J74" i="6"/>
  <c r="J69" i="6"/>
  <c r="J64" i="6"/>
  <c r="J59" i="6"/>
  <c r="J54" i="6"/>
  <c r="J49" i="6"/>
  <c r="J44" i="6"/>
  <c r="J39" i="6"/>
  <c r="J34" i="6"/>
  <c r="J29" i="6"/>
  <c r="J24" i="6"/>
  <c r="J19" i="6"/>
  <c r="J14" i="6"/>
  <c r="J9" i="6"/>
  <c r="J4" i="6"/>
  <c r="I152" i="6"/>
  <c r="I137" i="6"/>
  <c r="I147" i="6"/>
  <c r="I151" i="6" s="1"/>
  <c r="I142" i="6"/>
  <c r="I132" i="6"/>
  <c r="I136" i="6" s="1"/>
  <c r="I127" i="6"/>
  <c r="I131" i="6" s="1"/>
  <c r="I122" i="6"/>
  <c r="I117" i="6"/>
  <c r="I112" i="6"/>
  <c r="I116" i="6" s="1"/>
  <c r="I107" i="6"/>
  <c r="I102" i="6"/>
  <c r="I97" i="6"/>
  <c r="I92" i="6"/>
  <c r="I87" i="6"/>
  <c r="I91" i="6" s="1"/>
  <c r="I82" i="6"/>
  <c r="I77" i="6"/>
  <c r="I72" i="6"/>
  <c r="I76" i="6" s="1"/>
  <c r="I67" i="6"/>
  <c r="I62" i="6"/>
  <c r="I57" i="6"/>
  <c r="I61" i="6" s="1"/>
  <c r="I52" i="6"/>
  <c r="I56" i="6" s="1"/>
  <c r="I47" i="6"/>
  <c r="I42" i="6"/>
  <c r="I46" i="6" s="1"/>
  <c r="I37" i="6"/>
  <c r="I32" i="6"/>
  <c r="I27" i="6"/>
  <c r="I22" i="6"/>
  <c r="I17" i="6"/>
  <c r="I12" i="6"/>
  <c r="I16" i="6" s="1"/>
  <c r="I7" i="6"/>
  <c r="I11" i="6" s="1"/>
  <c r="I2" i="6"/>
  <c r="I6" i="6" s="1"/>
  <c r="H155" i="6"/>
  <c r="H150" i="6"/>
  <c r="H145" i="6"/>
  <c r="H140" i="6"/>
  <c r="H135" i="6"/>
  <c r="H110" i="6"/>
  <c r="H70" i="6"/>
  <c r="H30" i="6"/>
  <c r="H105" i="6"/>
  <c r="H65" i="6"/>
  <c r="H25" i="6"/>
  <c r="H100" i="6"/>
  <c r="H60" i="6"/>
  <c r="H20" i="6"/>
  <c r="H95" i="6"/>
  <c r="H55" i="6"/>
  <c r="H15" i="6"/>
  <c r="H130" i="6"/>
  <c r="H90" i="6"/>
  <c r="H50" i="6"/>
  <c r="H125" i="6"/>
  <c r="H85" i="6"/>
  <c r="H45" i="6"/>
  <c r="H10" i="6"/>
  <c r="H120" i="6"/>
  <c r="H80" i="6"/>
  <c r="H40" i="6"/>
  <c r="H5" i="6"/>
  <c r="H115" i="6"/>
  <c r="H75" i="6"/>
  <c r="H35" i="6"/>
  <c r="M26" i="6"/>
  <c r="M66" i="6"/>
  <c r="M106" i="6"/>
  <c r="M146" i="6"/>
  <c r="E8" i="2"/>
  <c r="E7" i="2"/>
  <c r="E6" i="2"/>
  <c r="E3" i="2"/>
  <c r="E4" i="2"/>
  <c r="E2" i="2"/>
  <c r="I126" i="6" l="1"/>
  <c r="I51" i="6"/>
  <c r="I21" i="6"/>
  <c r="I101" i="6"/>
  <c r="H21" i="6"/>
  <c r="H101" i="6"/>
  <c r="H141" i="6"/>
  <c r="L81" i="6"/>
  <c r="L101" i="6"/>
  <c r="K31" i="6"/>
  <c r="K86" i="6"/>
  <c r="K126" i="6"/>
  <c r="I31" i="6"/>
  <c r="I71" i="6"/>
  <c r="I111" i="6"/>
  <c r="I41" i="6"/>
  <c r="I81" i="6"/>
  <c r="I121" i="6"/>
  <c r="I146" i="6"/>
  <c r="G16" i="6"/>
  <c r="G56" i="6"/>
  <c r="G96" i="6"/>
  <c r="L26" i="6"/>
  <c r="L136" i="6"/>
  <c r="J81" i="6"/>
  <c r="J121" i="6"/>
  <c r="J41" i="6"/>
  <c r="E153" i="6"/>
  <c r="E143" i="6"/>
  <c r="E138" i="6"/>
  <c r="E148" i="6"/>
  <c r="E133" i="6"/>
  <c r="E128" i="6"/>
  <c r="E123" i="6"/>
  <c r="E118" i="6"/>
  <c r="E113" i="6"/>
  <c r="E108" i="6"/>
  <c r="E103" i="6"/>
  <c r="E98" i="6"/>
  <c r="E93" i="6"/>
  <c r="E88" i="6"/>
  <c r="E83" i="6"/>
  <c r="E78" i="6"/>
  <c r="E73" i="6"/>
  <c r="E68" i="6"/>
  <c r="E63" i="6"/>
  <c r="E66" i="6" s="1"/>
  <c r="E58" i="6"/>
  <c r="E53" i="6"/>
  <c r="E48" i="6"/>
  <c r="E43" i="6"/>
  <c r="E38" i="6"/>
  <c r="E33" i="6"/>
  <c r="E28" i="6"/>
  <c r="E23" i="6"/>
  <c r="E18" i="6"/>
  <c r="E13" i="6"/>
  <c r="E8" i="6"/>
  <c r="E3" i="6"/>
  <c r="H11" i="6"/>
  <c r="H51" i="6"/>
  <c r="H91" i="6"/>
  <c r="H131" i="6"/>
  <c r="G6" i="6"/>
  <c r="G46" i="6"/>
  <c r="G86" i="6"/>
  <c r="G126" i="6"/>
  <c r="L71" i="6"/>
  <c r="L16" i="6"/>
  <c r="L126" i="6"/>
  <c r="L66" i="6"/>
  <c r="K6" i="6"/>
  <c r="K76" i="6"/>
  <c r="K116" i="6"/>
  <c r="K156" i="6"/>
  <c r="J31" i="6"/>
  <c r="J71" i="6"/>
  <c r="J111" i="6"/>
  <c r="J151" i="6"/>
  <c r="D154" i="6"/>
  <c r="D149" i="6"/>
  <c r="D144" i="6"/>
  <c r="D139" i="6"/>
  <c r="D134" i="6"/>
  <c r="D129" i="6"/>
  <c r="D124" i="6"/>
  <c r="D119" i="6"/>
  <c r="D114" i="6"/>
  <c r="D109" i="6"/>
  <c r="D104" i="6"/>
  <c r="D99" i="6"/>
  <c r="D94" i="6"/>
  <c r="D89" i="6"/>
  <c r="D84" i="6"/>
  <c r="D79" i="6"/>
  <c r="D74" i="6"/>
  <c r="D69" i="6"/>
  <c r="D64" i="6"/>
  <c r="D59" i="6"/>
  <c r="D54" i="6"/>
  <c r="D49" i="6"/>
  <c r="D44" i="6"/>
  <c r="D39" i="6"/>
  <c r="D34" i="6"/>
  <c r="D29" i="6"/>
  <c r="D24" i="6"/>
  <c r="D19" i="6"/>
  <c r="D14" i="6"/>
  <c r="D9" i="6"/>
  <c r="D4" i="6"/>
  <c r="I96" i="6"/>
  <c r="H16" i="6"/>
  <c r="H56" i="6"/>
  <c r="H96" i="6"/>
  <c r="H136" i="6"/>
  <c r="G11" i="6"/>
  <c r="G51" i="6"/>
  <c r="G91" i="6"/>
  <c r="G131" i="6"/>
  <c r="L111" i="6"/>
  <c r="L21" i="6"/>
  <c r="L61" i="6"/>
  <c r="L106" i="6"/>
  <c r="K21" i="6"/>
  <c r="K81" i="6"/>
  <c r="K121" i="6"/>
  <c r="J36" i="6"/>
  <c r="J76" i="6"/>
  <c r="J116" i="6"/>
  <c r="J156" i="6"/>
  <c r="H26" i="6"/>
  <c r="H66" i="6"/>
  <c r="H106" i="6"/>
  <c r="H146" i="6"/>
  <c r="G21" i="6"/>
  <c r="G61" i="6"/>
  <c r="G101" i="6"/>
  <c r="G141" i="6"/>
  <c r="L121" i="6"/>
  <c r="L31" i="6"/>
  <c r="L76" i="6"/>
  <c r="L141" i="6"/>
  <c r="K36" i="6"/>
  <c r="K51" i="6"/>
  <c r="K91" i="6"/>
  <c r="K131" i="6"/>
  <c r="J6" i="6"/>
  <c r="J46" i="6"/>
  <c r="J86" i="6"/>
  <c r="J126" i="6"/>
  <c r="F154" i="6"/>
  <c r="F149" i="6"/>
  <c r="F144" i="6"/>
  <c r="F139" i="6"/>
  <c r="F134" i="6"/>
  <c r="F94" i="6"/>
  <c r="F54" i="6"/>
  <c r="F119" i="6"/>
  <c r="F79" i="6"/>
  <c r="F104" i="6"/>
  <c r="F64" i="6"/>
  <c r="F129" i="6"/>
  <c r="F89" i="6"/>
  <c r="F49" i="6"/>
  <c r="F114" i="6"/>
  <c r="F74" i="6"/>
  <c r="F44" i="6"/>
  <c r="F39" i="6"/>
  <c r="F34" i="6"/>
  <c r="F29" i="6"/>
  <c r="F24" i="6"/>
  <c r="F19" i="6"/>
  <c r="F14" i="6"/>
  <c r="F9" i="6"/>
  <c r="F4" i="6"/>
  <c r="F59" i="6"/>
  <c r="F124" i="6"/>
  <c r="F84" i="6"/>
  <c r="F99" i="6"/>
  <c r="F109" i="6"/>
  <c r="F69" i="6"/>
  <c r="I141" i="6"/>
  <c r="H31" i="6"/>
  <c r="H71" i="6"/>
  <c r="H111" i="6"/>
  <c r="H151" i="6"/>
  <c r="G26" i="6"/>
  <c r="G66" i="6"/>
  <c r="G106" i="6"/>
  <c r="G146" i="6"/>
  <c r="L56" i="6"/>
  <c r="L36" i="6"/>
  <c r="L116" i="6"/>
  <c r="L146" i="6"/>
  <c r="K26" i="6"/>
  <c r="K56" i="6"/>
  <c r="K96" i="6"/>
  <c r="K136" i="6"/>
  <c r="J11" i="6"/>
  <c r="J51" i="6"/>
  <c r="J91" i="6"/>
  <c r="J131" i="6"/>
  <c r="I66" i="6"/>
  <c r="I36" i="6"/>
  <c r="I156" i="6"/>
  <c r="H36" i="6"/>
  <c r="H76" i="6"/>
  <c r="H116" i="6"/>
  <c r="H156" i="6"/>
  <c r="G31" i="6"/>
  <c r="G71" i="6"/>
  <c r="G111" i="6"/>
  <c r="G151" i="6"/>
  <c r="L96" i="6"/>
  <c r="L41" i="6"/>
  <c r="L51" i="6"/>
  <c r="L151" i="6"/>
  <c r="K41" i="6"/>
  <c r="K61" i="6"/>
  <c r="K101" i="6"/>
  <c r="K141" i="6"/>
  <c r="J16" i="6"/>
  <c r="J56" i="6"/>
  <c r="J96" i="6"/>
  <c r="J136" i="6"/>
  <c r="E154" i="6"/>
  <c r="E149" i="6"/>
  <c r="E151" i="6" s="1"/>
  <c r="E144" i="6"/>
  <c r="E146" i="6" s="1"/>
  <c r="E139" i="6"/>
  <c r="E134" i="6"/>
  <c r="E136" i="6" s="1"/>
  <c r="E129" i="6"/>
  <c r="E124" i="6"/>
  <c r="E119" i="6"/>
  <c r="E114" i="6"/>
  <c r="E116" i="6" s="1"/>
  <c r="E109" i="6"/>
  <c r="E111" i="6" s="1"/>
  <c r="E104" i="6"/>
  <c r="E99" i="6"/>
  <c r="E101" i="6" s="1"/>
  <c r="E94" i="6"/>
  <c r="E96" i="6" s="1"/>
  <c r="E89" i="6"/>
  <c r="E84" i="6"/>
  <c r="E79" i="6"/>
  <c r="E81" i="6" s="1"/>
  <c r="E74" i="6"/>
  <c r="E76" i="6" s="1"/>
  <c r="E69" i="6"/>
  <c r="E64" i="6"/>
  <c r="E59" i="6"/>
  <c r="E61" i="6" s="1"/>
  <c r="E54" i="6"/>
  <c r="E56" i="6" s="1"/>
  <c r="E49" i="6"/>
  <c r="E34" i="6"/>
  <c r="E36" i="6" s="1"/>
  <c r="E44" i="6"/>
  <c r="E24" i="6"/>
  <c r="E29" i="6"/>
  <c r="E31" i="6" s="1"/>
  <c r="E14" i="6"/>
  <c r="E4" i="6"/>
  <c r="E9" i="6"/>
  <c r="E39" i="6"/>
  <c r="E41" i="6" s="1"/>
  <c r="E19" i="6"/>
  <c r="E21" i="6" s="1"/>
  <c r="G136" i="6"/>
  <c r="K46" i="6"/>
  <c r="I26" i="6"/>
  <c r="D153" i="6"/>
  <c r="D148" i="6"/>
  <c r="D138" i="6"/>
  <c r="D143" i="6"/>
  <c r="D146" i="6" s="1"/>
  <c r="D133" i="6"/>
  <c r="D128" i="6"/>
  <c r="D123" i="6"/>
  <c r="D126" i="6" s="1"/>
  <c r="D118" i="6"/>
  <c r="D113" i="6"/>
  <c r="D116" i="6" s="1"/>
  <c r="D108" i="6"/>
  <c r="D103" i="6"/>
  <c r="D106" i="6" s="1"/>
  <c r="D98" i="6"/>
  <c r="D93" i="6"/>
  <c r="D88" i="6"/>
  <c r="D83" i="6"/>
  <c r="D86" i="6" s="1"/>
  <c r="D78" i="6"/>
  <c r="D73" i="6"/>
  <c r="D76" i="6" s="1"/>
  <c r="D68" i="6"/>
  <c r="D63" i="6"/>
  <c r="D66" i="6" s="1"/>
  <c r="D58" i="6"/>
  <c r="D53" i="6"/>
  <c r="D48" i="6"/>
  <c r="D43" i="6"/>
  <c r="D46" i="6" s="1"/>
  <c r="D38" i="6"/>
  <c r="D33" i="6"/>
  <c r="D36" i="6" s="1"/>
  <c r="D28" i="6"/>
  <c r="D23" i="6"/>
  <c r="D26" i="6" s="1"/>
  <c r="D18" i="6"/>
  <c r="D13" i="6"/>
  <c r="D8" i="6"/>
  <c r="D3" i="6"/>
  <c r="D6" i="6" s="1"/>
  <c r="H41" i="6"/>
  <c r="H81" i="6"/>
  <c r="H121" i="6"/>
  <c r="G36" i="6"/>
  <c r="G76" i="6"/>
  <c r="G116" i="6"/>
  <c r="G156" i="6"/>
  <c r="E71" i="6"/>
  <c r="L6" i="6"/>
  <c r="L46" i="6"/>
  <c r="L91" i="6"/>
  <c r="L156" i="6"/>
  <c r="K16" i="6"/>
  <c r="K66" i="6"/>
  <c r="K106" i="6"/>
  <c r="K146" i="6"/>
  <c r="J21" i="6"/>
  <c r="J61" i="6"/>
  <c r="J101" i="6"/>
  <c r="J146" i="6"/>
  <c r="H61" i="6"/>
  <c r="D121" i="6"/>
  <c r="I106" i="6"/>
  <c r="F153" i="6"/>
  <c r="F148" i="6"/>
  <c r="F151" i="6" s="1"/>
  <c r="F138" i="6"/>
  <c r="F143" i="6"/>
  <c r="F133" i="6"/>
  <c r="F136" i="6" s="1"/>
  <c r="F128" i="6"/>
  <c r="F131" i="6" s="1"/>
  <c r="F123" i="6"/>
  <c r="F126" i="6" s="1"/>
  <c r="F118" i="6"/>
  <c r="F121" i="6" s="1"/>
  <c r="F113" i="6"/>
  <c r="F108" i="6"/>
  <c r="F103" i="6"/>
  <c r="F106" i="6" s="1"/>
  <c r="F98" i="6"/>
  <c r="F101" i="6" s="1"/>
  <c r="F93" i="6"/>
  <c r="F88" i="6"/>
  <c r="F91" i="6" s="1"/>
  <c r="F83" i="6"/>
  <c r="F86" i="6" s="1"/>
  <c r="F78" i="6"/>
  <c r="F73" i="6"/>
  <c r="F76" i="6" s="1"/>
  <c r="F68" i="6"/>
  <c r="F71" i="6" s="1"/>
  <c r="F63" i="6"/>
  <c r="F58" i="6"/>
  <c r="F61" i="6" s="1"/>
  <c r="F53" i="6"/>
  <c r="F48" i="6"/>
  <c r="F43" i="6"/>
  <c r="F46" i="6" s="1"/>
  <c r="F38" i="6"/>
  <c r="F41" i="6" s="1"/>
  <c r="F33" i="6"/>
  <c r="F28" i="6"/>
  <c r="F31" i="6" s="1"/>
  <c r="F23" i="6"/>
  <c r="F26" i="6" s="1"/>
  <c r="F18" i="6"/>
  <c r="F13" i="6"/>
  <c r="F8" i="6"/>
  <c r="F11" i="6" s="1"/>
  <c r="F3" i="6"/>
  <c r="F6" i="6" s="1"/>
  <c r="I86" i="6"/>
  <c r="H6" i="6"/>
  <c r="H46" i="6"/>
  <c r="H86" i="6"/>
  <c r="H126" i="6"/>
  <c r="G41" i="6"/>
  <c r="G81" i="6"/>
  <c r="G121" i="6"/>
  <c r="F141" i="6"/>
  <c r="L11" i="6"/>
  <c r="L86" i="6"/>
  <c r="L131" i="6"/>
  <c r="K11" i="6"/>
  <c r="K71" i="6"/>
  <c r="K111" i="6"/>
  <c r="K151" i="6"/>
  <c r="J26" i="6"/>
  <c r="J66" i="6"/>
  <c r="J106" i="6"/>
  <c r="J141" i="6"/>
  <c r="F146" i="6" l="1"/>
  <c r="D71" i="6"/>
  <c r="D111" i="6"/>
  <c r="D151" i="6"/>
  <c r="D31" i="6"/>
  <c r="F66" i="6"/>
  <c r="E16" i="6"/>
  <c r="D41" i="6"/>
  <c r="D81" i="6"/>
  <c r="F111" i="6"/>
  <c r="F96" i="6"/>
  <c r="D16" i="6"/>
  <c r="E121" i="6"/>
  <c r="D21" i="6"/>
  <c r="D61" i="6"/>
  <c r="D101" i="6"/>
  <c r="D141" i="6"/>
  <c r="F36" i="6"/>
  <c r="F81" i="6"/>
  <c r="D156" i="6"/>
  <c r="E156" i="6"/>
  <c r="F51" i="6"/>
  <c r="D11" i="6"/>
  <c r="D51" i="6"/>
  <c r="D91" i="6"/>
  <c r="D131" i="6"/>
  <c r="E6" i="6"/>
  <c r="F56" i="6"/>
  <c r="D56" i="6"/>
  <c r="D96" i="6"/>
  <c r="D136" i="6"/>
  <c r="F16" i="6"/>
  <c r="F21" i="6"/>
  <c r="E26" i="6"/>
  <c r="E106" i="6"/>
  <c r="E141" i="6"/>
  <c r="F116" i="6"/>
  <c r="E46" i="6"/>
  <c r="E86" i="6"/>
  <c r="E126" i="6"/>
  <c r="E51" i="6"/>
  <c r="E91" i="6"/>
  <c r="E131" i="6"/>
  <c r="E11" i="6"/>
  <c r="F156" i="6"/>
</calcChain>
</file>

<file path=xl/sharedStrings.xml><?xml version="1.0" encoding="utf-8"?>
<sst xmlns="http://schemas.openxmlformats.org/spreadsheetml/2006/main" count="1198" uniqueCount="100">
  <si>
    <t>Technology/Practice</t>
  </si>
  <si>
    <t>Year</t>
  </si>
  <si>
    <t>Number of fires</t>
  </si>
  <si>
    <t>Apartment building fire</t>
  </si>
  <si>
    <t>Industrial building fire</t>
  </si>
  <si>
    <t>Detached house fire</t>
  </si>
  <si>
    <t>Car fire</t>
  </si>
  <si>
    <t>Technologies/Practices</t>
  </si>
  <si>
    <t>Pollutant</t>
  </si>
  <si>
    <t>Value</t>
  </si>
  <si>
    <t>Unit</t>
  </si>
  <si>
    <t>TSP</t>
  </si>
  <si>
    <t>kg/fire</t>
  </si>
  <si>
    <t>PM10</t>
  </si>
  <si>
    <t>PM2.5</t>
  </si>
  <si>
    <t>PCDD/F</t>
  </si>
  <si>
    <t>mg/fire</t>
  </si>
  <si>
    <t>kt/fire</t>
  </si>
  <si>
    <t>g/fire</t>
  </si>
  <si>
    <t>Pb</t>
  </si>
  <si>
    <t>Cd</t>
  </si>
  <si>
    <t>Hg</t>
  </si>
  <si>
    <t>As</t>
  </si>
  <si>
    <t>Cr</t>
  </si>
  <si>
    <t>Cu</t>
  </si>
  <si>
    <t>t/fire</t>
  </si>
  <si>
    <t>TSP (kt)</t>
  </si>
  <si>
    <t>PM10 (kt)</t>
  </si>
  <si>
    <t>PM2.5 (kt)</t>
  </si>
  <si>
    <t>Pb (t)</t>
  </si>
  <si>
    <t>Cd (t)</t>
  </si>
  <si>
    <t>Hg (t)</t>
  </si>
  <si>
    <t>As (t)</t>
  </si>
  <si>
    <t>Cr (t)</t>
  </si>
  <si>
    <t>Cu (t)</t>
  </si>
  <si>
    <t>PCDD/F (g)</t>
  </si>
  <si>
    <t>NE</t>
  </si>
  <si>
    <t>1991 Celkem</t>
  </si>
  <si>
    <t>1992 Celkem</t>
  </si>
  <si>
    <t>1993 Celkem</t>
  </si>
  <si>
    <t>1994 Celkem</t>
  </si>
  <si>
    <t>1995 Celkem</t>
  </si>
  <si>
    <t>1996 Celkem</t>
  </si>
  <si>
    <t>1997 Celkem</t>
  </si>
  <si>
    <t>1998 Celkem</t>
  </si>
  <si>
    <t>1999 Celkem</t>
  </si>
  <si>
    <t>2000 Celkem</t>
  </si>
  <si>
    <t>2001 Celkem</t>
  </si>
  <si>
    <t>2002 Celkem</t>
  </si>
  <si>
    <t>2003 Celkem</t>
  </si>
  <si>
    <t>2004 Celkem</t>
  </si>
  <si>
    <t>2005 Celkem</t>
  </si>
  <si>
    <t>2006 Celkem</t>
  </si>
  <si>
    <t>2007 Celkem</t>
  </si>
  <si>
    <t>2008 Celkem</t>
  </si>
  <si>
    <t>2009 Celkem</t>
  </si>
  <si>
    <t>2010 Celkem</t>
  </si>
  <si>
    <t>2011 Celkem</t>
  </si>
  <si>
    <t>2012 Celkem</t>
  </si>
  <si>
    <t>2013 Celkem</t>
  </si>
  <si>
    <t>2014 Celkem</t>
  </si>
  <si>
    <t>2015 Celkem</t>
  </si>
  <si>
    <t>2016 Celkem</t>
  </si>
  <si>
    <r>
      <t>NOx
 (as NO</t>
    </r>
    <r>
      <rPr>
        <vertAlign val="subscript"/>
        <sz val="10"/>
        <rFont val="Arial"/>
        <family val="2"/>
      </rPr>
      <t>2</t>
    </r>
    <r>
      <rPr>
        <sz val="8"/>
        <rFont val="Arial"/>
        <family val="2"/>
      </rPr>
      <t>)</t>
    </r>
    <r>
      <rPr>
        <vertAlign val="superscript"/>
        <sz val="8"/>
        <rFont val="Arial"/>
        <family val="2"/>
      </rPr>
      <t xml:space="preserve"> </t>
    </r>
    <r>
      <rPr>
        <vertAlign val="subscript"/>
        <sz val="8"/>
        <rFont val="Arial"/>
        <family val="2"/>
      </rPr>
      <t xml:space="preserve"> </t>
    </r>
    <r>
      <rPr>
        <vertAlign val="subscript"/>
        <sz val="10"/>
        <rFont val="Arial"/>
        <family val="2"/>
      </rPr>
      <t xml:space="preserve">  </t>
    </r>
  </si>
  <si>
    <t>NMVOC</t>
  </si>
  <si>
    <r>
      <t>SOx 
(as SO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</si>
  <si>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NH</t>
    </r>
    <r>
      <rPr>
        <vertAlign val="subscript"/>
        <sz val="10"/>
        <rFont val="Arial"/>
        <family val="2"/>
      </rPr>
      <t>3</t>
    </r>
  </si>
  <si>
    <r>
      <t>PM</t>
    </r>
    <r>
      <rPr>
        <vertAlign val="subscript"/>
        <sz val="10"/>
        <rFont val="Arial"/>
        <family val="2"/>
      </rPr>
      <t>2.5</t>
    </r>
  </si>
  <si>
    <r>
      <t>PM</t>
    </r>
    <r>
      <rPr>
        <vertAlign val="subscript"/>
        <sz val="10"/>
        <rFont val="Arial"/>
        <family val="2"/>
      </rPr>
      <t>10</t>
    </r>
  </si>
  <si>
    <t xml:space="preserve">BC </t>
  </si>
  <si>
    <t>CO</t>
  </si>
  <si>
    <t>Ni</t>
  </si>
  <si>
    <t>Se</t>
  </si>
  <si>
    <t>Zn</t>
  </si>
  <si>
    <t>PCDD/ PCDF
(dioxins/ furans)</t>
  </si>
  <si>
    <t>PAHs</t>
  </si>
  <si>
    <t>HCB</t>
  </si>
  <si>
    <t>PCBs</t>
  </si>
  <si>
    <t xml:space="preserve">benzo(a) pyrene </t>
  </si>
  <si>
    <t xml:space="preserve">benzo(b) fluoranthene </t>
  </si>
  <si>
    <t xml:space="preserve">benzo(k) fluoranthene </t>
  </si>
  <si>
    <t xml:space="preserve"> Indeno (1,2,3-cd) pyrene</t>
  </si>
  <si>
    <t>Total 1-4</t>
  </si>
  <si>
    <t xml:space="preserve">kt </t>
  </si>
  <si>
    <t>kt</t>
  </si>
  <si>
    <t>t</t>
  </si>
  <si>
    <t>g I-TEQ</t>
  </si>
  <si>
    <t>kg</t>
  </si>
  <si>
    <t>NFR Aggregation for Gridding and LPS (GNFR)</t>
  </si>
  <si>
    <t>NFR Code</t>
  </si>
  <si>
    <t>J_Waste</t>
  </si>
  <si>
    <t>5E</t>
  </si>
  <si>
    <t>2017 Celkem</t>
  </si>
  <si>
    <t>2018 Celkem</t>
  </si>
  <si>
    <t>2019 Celkem</t>
  </si>
  <si>
    <t>2020 Celkem</t>
  </si>
  <si>
    <t>2021 Celkem</t>
  </si>
  <si>
    <t>2022 Celkem</t>
  </si>
  <si>
    <t>2023 Celkem</t>
  </si>
  <si>
    <t>2024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</si>
</sst>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vertAlign val="sub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0" xfId="0" applyFont="1"/>
    <xf numFmtId="16" fontId="0" fillId="0" borderId="0" xfId="0" applyNumberFormat="1"/>
    <xf numFmtId="17" fontId="0" fillId="0" borderId="0" xfId="0" applyNumberFormat="1"/>
    <xf numFmtId="2" fontId="0" fillId="0" borderId="0" xfId="0" applyNumberFormat="1"/>
    <xf numFmtId="0" fontId="2" fillId="0" borderId="1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 wrapText="1"/>
    </xf>
    <xf numFmtId="0" fontId="8" fillId="2" borderId="14" xfId="1" applyFont="1" applyFill="1" applyBorder="1" applyAlignment="1" applyProtection="1">
      <alignment horizontal="center" vertical="center" wrapText="1"/>
    </xf>
    <xf numFmtId="0" fontId="8" fillId="2" borderId="16" xfId="1" applyFont="1" applyFill="1" applyBorder="1" applyAlignment="1" applyProtection="1">
      <alignment horizontal="center" vertical="center" wrapText="1"/>
    </xf>
    <xf numFmtId="3" fontId="0" fillId="0" borderId="0" xfId="0" applyNumberFormat="1"/>
    <xf numFmtId="164" fontId="0" fillId="0" borderId="0" xfId="0" applyNumberFormat="1"/>
    <xf numFmtId="0" fontId="2" fillId="0" borderId="1" xfId="1" applyFon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5" xfId="1" applyFont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/>
    </xf>
    <xf numFmtId="0" fontId="2" fillId="0" borderId="3" xfId="1" applyFont="1" applyFill="1" applyBorder="1" applyAlignment="1" applyProtection="1">
      <alignment horizontal="center"/>
    </xf>
    <xf numFmtId="0" fontId="2" fillId="0" borderId="4" xfId="1" applyFont="1" applyFill="1" applyBorder="1" applyAlignment="1" applyProtection="1">
      <alignment horizontal="center"/>
    </xf>
    <xf numFmtId="0" fontId="2" fillId="0" borderId="13" xfId="1" applyFont="1" applyBorder="1" applyAlignment="1" applyProtection="1">
      <alignment horizontal="center" vertical="center"/>
    </xf>
    <xf numFmtId="0" fontId="2" fillId="0" borderId="7" xfId="1" applyFont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" vertical="center"/>
    </xf>
  </cellXfs>
  <cellStyles count="2">
    <cellStyle name="Normální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tabSelected="1" topLeftCell="C1" workbookViewId="0">
      <selection activeCell="C38" sqref="C38"/>
    </sheetView>
  </sheetViews>
  <sheetFormatPr defaultRowHeight="15" x14ac:dyDescent="0.25"/>
  <sheetData>
    <row r="1" spans="1:30" ht="15.75" thickBot="1" x14ac:dyDescent="0.3">
      <c r="A1" s="17" t="s">
        <v>88</v>
      </c>
      <c r="B1" s="17" t="s">
        <v>89</v>
      </c>
      <c r="C1" s="17" t="s">
        <v>1</v>
      </c>
      <c r="D1" s="24" t="s">
        <v>63</v>
      </c>
      <c r="E1" s="31" t="s">
        <v>64</v>
      </c>
      <c r="F1" s="31" t="s">
        <v>65</v>
      </c>
      <c r="G1" s="31" t="s">
        <v>66</v>
      </c>
      <c r="H1" s="31" t="s">
        <v>67</v>
      </c>
      <c r="I1" s="12" t="s">
        <v>68</v>
      </c>
      <c r="J1" s="12" t="s">
        <v>11</v>
      </c>
      <c r="K1" s="21" t="s">
        <v>69</v>
      </c>
      <c r="L1" s="23" t="s">
        <v>70</v>
      </c>
      <c r="M1" s="12" t="s">
        <v>19</v>
      </c>
      <c r="N1" s="12" t="s">
        <v>20</v>
      </c>
      <c r="O1" s="12" t="s">
        <v>21</v>
      </c>
      <c r="P1" s="12" t="s">
        <v>22</v>
      </c>
      <c r="Q1" s="12" t="s">
        <v>23</v>
      </c>
      <c r="R1" s="12" t="s">
        <v>24</v>
      </c>
      <c r="S1" s="12" t="s">
        <v>71</v>
      </c>
      <c r="T1" s="12" t="s">
        <v>72</v>
      </c>
      <c r="U1" s="12" t="s">
        <v>73</v>
      </c>
      <c r="V1" s="23" t="s">
        <v>74</v>
      </c>
      <c r="W1" s="26" t="s">
        <v>75</v>
      </c>
      <c r="X1" s="27"/>
      <c r="Y1" s="27"/>
      <c r="Z1" s="27"/>
      <c r="AA1" s="28"/>
      <c r="AB1" s="29" t="s">
        <v>76</v>
      </c>
      <c r="AC1" s="12" t="s">
        <v>77</v>
      </c>
      <c r="AD1" s="14" t="s">
        <v>2</v>
      </c>
    </row>
    <row r="2" spans="1:30" ht="39" thickBot="1" x14ac:dyDescent="0.3">
      <c r="A2" s="18"/>
      <c r="B2" s="18"/>
      <c r="C2" s="18"/>
      <c r="D2" s="25"/>
      <c r="E2" s="32"/>
      <c r="F2" s="32"/>
      <c r="G2" s="32"/>
      <c r="H2" s="32"/>
      <c r="I2" s="20"/>
      <c r="J2" s="20"/>
      <c r="K2" s="22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5" t="s">
        <v>78</v>
      </c>
      <c r="X2" s="5" t="s">
        <v>79</v>
      </c>
      <c r="Y2" s="5" t="s">
        <v>80</v>
      </c>
      <c r="Z2" s="5" t="s">
        <v>81</v>
      </c>
      <c r="AA2" s="5" t="s">
        <v>82</v>
      </c>
      <c r="AB2" s="30"/>
      <c r="AC2" s="13"/>
      <c r="AD2" s="15"/>
    </row>
    <row r="3" spans="1:30" ht="15.75" thickBot="1" x14ac:dyDescent="0.3">
      <c r="A3" s="19"/>
      <c r="B3" s="19"/>
      <c r="C3" s="19"/>
      <c r="D3" s="7" t="s">
        <v>83</v>
      </c>
      <c r="E3" s="6" t="s">
        <v>84</v>
      </c>
      <c r="F3" s="6" t="s">
        <v>83</v>
      </c>
      <c r="G3" s="6" t="s">
        <v>84</v>
      </c>
      <c r="H3" s="6" t="s">
        <v>84</v>
      </c>
      <c r="I3" s="6" t="s">
        <v>84</v>
      </c>
      <c r="J3" s="6" t="s">
        <v>84</v>
      </c>
      <c r="K3" s="6" t="s">
        <v>84</v>
      </c>
      <c r="L3" s="6" t="s">
        <v>84</v>
      </c>
      <c r="M3" s="6" t="s">
        <v>85</v>
      </c>
      <c r="N3" s="6" t="s">
        <v>85</v>
      </c>
      <c r="O3" s="6" t="s">
        <v>85</v>
      </c>
      <c r="P3" s="6" t="s">
        <v>85</v>
      </c>
      <c r="Q3" s="6" t="s">
        <v>85</v>
      </c>
      <c r="R3" s="6" t="s">
        <v>85</v>
      </c>
      <c r="S3" s="6" t="s">
        <v>85</v>
      </c>
      <c r="T3" s="6" t="s">
        <v>85</v>
      </c>
      <c r="U3" s="6" t="s">
        <v>85</v>
      </c>
      <c r="V3" s="6" t="s">
        <v>86</v>
      </c>
      <c r="W3" s="6" t="s">
        <v>85</v>
      </c>
      <c r="X3" s="6" t="s">
        <v>85</v>
      </c>
      <c r="Y3" s="6" t="s">
        <v>85</v>
      </c>
      <c r="Z3" s="6" t="s">
        <v>85</v>
      </c>
      <c r="AA3" s="6" t="s">
        <v>85</v>
      </c>
      <c r="AB3" s="8" t="s">
        <v>87</v>
      </c>
      <c r="AC3" s="9" t="s">
        <v>87</v>
      </c>
      <c r="AD3" s="16"/>
    </row>
    <row r="4" spans="1:30" x14ac:dyDescent="0.25">
      <c r="A4" t="s">
        <v>90</v>
      </c>
      <c r="B4" t="s">
        <v>91</v>
      </c>
      <c r="C4">
        <v>1991</v>
      </c>
      <c r="D4" t="s">
        <v>36</v>
      </c>
      <c r="E4" t="s">
        <v>36</v>
      </c>
      <c r="F4" t="s">
        <v>36</v>
      </c>
      <c r="G4" t="s">
        <v>36</v>
      </c>
      <c r="H4" s="11">
        <v>0.38481441</v>
      </c>
      <c r="I4" s="11">
        <v>0.38481441</v>
      </c>
      <c r="J4" s="11">
        <v>0.38481441</v>
      </c>
      <c r="K4" t="s">
        <v>36</v>
      </c>
      <c r="L4" t="s">
        <v>36</v>
      </c>
      <c r="M4" s="11">
        <v>1.1171099999999997E-3</v>
      </c>
      <c r="N4" s="11">
        <v>2.2489799999999994E-3</v>
      </c>
      <c r="O4" s="11">
        <v>2.2489799999999994E-3</v>
      </c>
      <c r="P4" s="11">
        <v>3.5534399999999997E-3</v>
      </c>
      <c r="Q4" s="11">
        <v>3.3956099999999994E-3</v>
      </c>
      <c r="R4" s="11">
        <v>7.9248600000000006E-3</v>
      </c>
      <c r="S4" t="s">
        <v>36</v>
      </c>
      <c r="T4" t="s">
        <v>36</v>
      </c>
      <c r="U4" t="s">
        <v>36</v>
      </c>
      <c r="V4" s="11">
        <v>3.8933819999999999</v>
      </c>
      <c r="W4" t="s">
        <v>36</v>
      </c>
      <c r="X4" t="s">
        <v>36</v>
      </c>
      <c r="Y4" t="s">
        <v>36</v>
      </c>
      <c r="Z4" t="s">
        <v>36</v>
      </c>
      <c r="AA4" t="s">
        <v>36</v>
      </c>
      <c r="AB4" t="s">
        <v>36</v>
      </c>
      <c r="AC4" t="s">
        <v>36</v>
      </c>
      <c r="AD4" s="10">
        <v>8328</v>
      </c>
    </row>
    <row r="5" spans="1:30" x14ac:dyDescent="0.25">
      <c r="A5" t="s">
        <v>90</v>
      </c>
      <c r="B5" t="s">
        <v>91</v>
      </c>
      <c r="C5">
        <v>1992</v>
      </c>
      <c r="D5" t="s">
        <v>36</v>
      </c>
      <c r="E5" t="s">
        <v>36</v>
      </c>
      <c r="F5" t="s">
        <v>36</v>
      </c>
      <c r="G5" t="s">
        <v>36</v>
      </c>
      <c r="H5" s="11">
        <v>0.4171357</v>
      </c>
      <c r="I5" s="11">
        <v>0.4171357</v>
      </c>
      <c r="J5" s="11">
        <v>0.4171357</v>
      </c>
      <c r="K5" t="s">
        <v>36</v>
      </c>
      <c r="L5" t="s">
        <v>36</v>
      </c>
      <c r="M5" s="11">
        <v>1.2097500000000001E-3</v>
      </c>
      <c r="N5" s="11">
        <v>2.4339399999999999E-3</v>
      </c>
      <c r="O5" s="11">
        <v>2.4339399999999999E-3</v>
      </c>
      <c r="P5" s="11">
        <v>3.8436899999999994E-3</v>
      </c>
      <c r="Q5" s="11">
        <v>3.6725699999999996E-3</v>
      </c>
      <c r="R5" s="11">
        <v>8.5765500000000005E-3</v>
      </c>
      <c r="S5" t="s">
        <v>36</v>
      </c>
      <c r="T5" t="s">
        <v>36</v>
      </c>
      <c r="U5" t="s">
        <v>36</v>
      </c>
      <c r="V5" s="11">
        <v>4.2281000000000004</v>
      </c>
      <c r="W5" t="s">
        <v>36</v>
      </c>
      <c r="X5" t="s">
        <v>36</v>
      </c>
      <c r="Y5" t="s">
        <v>36</v>
      </c>
      <c r="Z5" t="s">
        <v>36</v>
      </c>
      <c r="AA5" t="s">
        <v>36</v>
      </c>
      <c r="AB5" t="s">
        <v>36</v>
      </c>
      <c r="AC5" t="s">
        <v>36</v>
      </c>
      <c r="AD5" s="10">
        <v>9758</v>
      </c>
    </row>
    <row r="6" spans="1:30" x14ac:dyDescent="0.25">
      <c r="A6" t="s">
        <v>90</v>
      </c>
      <c r="B6" t="s">
        <v>91</v>
      </c>
      <c r="C6">
        <v>1993</v>
      </c>
      <c r="D6" t="s">
        <v>36</v>
      </c>
      <c r="E6" t="s">
        <v>36</v>
      </c>
      <c r="F6" t="s">
        <v>36</v>
      </c>
      <c r="G6" t="s">
        <v>36</v>
      </c>
      <c r="H6" s="11">
        <v>0.40825036999999997</v>
      </c>
      <c r="I6" s="11">
        <v>0.40825036999999997</v>
      </c>
      <c r="J6" s="11">
        <v>0.40825036999999997</v>
      </c>
      <c r="K6" t="s">
        <v>36</v>
      </c>
      <c r="L6" t="s">
        <v>36</v>
      </c>
      <c r="M6" s="11">
        <v>1.1820699999999999E-3</v>
      </c>
      <c r="N6" s="11">
        <v>2.3778699999999998E-3</v>
      </c>
      <c r="O6" s="11">
        <v>2.3778699999999998E-3</v>
      </c>
      <c r="P6" s="11">
        <v>3.7545499999999997E-3</v>
      </c>
      <c r="Q6" s="11">
        <v>3.5873999999999997E-3</v>
      </c>
      <c r="R6" s="11">
        <v>8.3794100000000021E-3</v>
      </c>
      <c r="S6" t="s">
        <v>36</v>
      </c>
      <c r="T6" t="s">
        <v>36</v>
      </c>
      <c r="U6" t="s">
        <v>36</v>
      </c>
      <c r="V6" s="11">
        <v>4.1456179999999998</v>
      </c>
      <c r="W6" t="s">
        <v>36</v>
      </c>
      <c r="X6" t="s">
        <v>36</v>
      </c>
      <c r="Y6" t="s">
        <v>36</v>
      </c>
      <c r="Z6" t="s">
        <v>36</v>
      </c>
      <c r="AA6" t="s">
        <v>36</v>
      </c>
      <c r="AB6" t="s">
        <v>36</v>
      </c>
      <c r="AC6" t="s">
        <v>36</v>
      </c>
      <c r="AD6" s="10">
        <v>9971</v>
      </c>
    </row>
    <row r="7" spans="1:30" x14ac:dyDescent="0.25">
      <c r="A7" t="s">
        <v>90</v>
      </c>
      <c r="B7" t="s">
        <v>91</v>
      </c>
      <c r="C7">
        <v>1994</v>
      </c>
      <c r="D7" t="s">
        <v>36</v>
      </c>
      <c r="E7" t="s">
        <v>36</v>
      </c>
      <c r="F7" t="s">
        <v>36</v>
      </c>
      <c r="G7" t="s">
        <v>36</v>
      </c>
      <c r="H7" s="11">
        <v>0.39582065999999999</v>
      </c>
      <c r="I7" s="11">
        <v>0.39582065999999999</v>
      </c>
      <c r="J7" s="11">
        <v>0.39582065999999999</v>
      </c>
      <c r="K7" t="s">
        <v>36</v>
      </c>
      <c r="L7" t="s">
        <v>36</v>
      </c>
      <c r="M7" s="11">
        <v>1.1443599999999999E-3</v>
      </c>
      <c r="N7" s="11">
        <v>2.3015399999999995E-3</v>
      </c>
      <c r="O7" s="11">
        <v>2.3015399999999995E-3</v>
      </c>
      <c r="P7" s="11">
        <v>3.6333199999999998E-3</v>
      </c>
      <c r="Q7" s="11">
        <v>3.4715399999999995E-3</v>
      </c>
      <c r="R7" s="11">
        <v>8.1108399999999994E-3</v>
      </c>
      <c r="S7" t="s">
        <v>36</v>
      </c>
      <c r="T7" t="s">
        <v>36</v>
      </c>
      <c r="U7" t="s">
        <v>36</v>
      </c>
      <c r="V7" s="11">
        <v>4.026484</v>
      </c>
      <c r="W7" t="s">
        <v>36</v>
      </c>
      <c r="X7" t="s">
        <v>36</v>
      </c>
      <c r="Y7" t="s">
        <v>36</v>
      </c>
      <c r="Z7" t="s">
        <v>36</v>
      </c>
      <c r="AA7" t="s">
        <v>36</v>
      </c>
      <c r="AB7" t="s">
        <v>36</v>
      </c>
      <c r="AC7" t="s">
        <v>36</v>
      </c>
      <c r="AD7" s="10">
        <v>10094</v>
      </c>
    </row>
    <row r="8" spans="1:30" x14ac:dyDescent="0.25">
      <c r="A8" t="s">
        <v>90</v>
      </c>
      <c r="B8" t="s">
        <v>91</v>
      </c>
      <c r="C8">
        <v>1995</v>
      </c>
      <c r="D8" t="s">
        <v>36</v>
      </c>
      <c r="E8" t="s">
        <v>36</v>
      </c>
      <c r="F8" t="s">
        <v>36</v>
      </c>
      <c r="G8" t="s">
        <v>36</v>
      </c>
      <c r="H8" s="11">
        <v>0.37655450000000007</v>
      </c>
      <c r="I8" s="11">
        <v>0.37655450000000007</v>
      </c>
      <c r="J8" s="11">
        <v>0.37655450000000007</v>
      </c>
      <c r="K8" t="s">
        <v>36</v>
      </c>
      <c r="L8" t="s">
        <v>36</v>
      </c>
      <c r="M8" s="11">
        <v>1.0899E-3</v>
      </c>
      <c r="N8" s="11">
        <v>2.1915200000000002E-3</v>
      </c>
      <c r="O8" s="11">
        <v>2.1915200000000002E-3</v>
      </c>
      <c r="P8" s="11">
        <v>3.4590599999999999E-3</v>
      </c>
      <c r="Q8" s="11">
        <v>3.3048599999999997E-3</v>
      </c>
      <c r="R8" s="11">
        <v>7.7228600000000007E-3</v>
      </c>
      <c r="S8" t="s">
        <v>36</v>
      </c>
      <c r="T8" t="s">
        <v>36</v>
      </c>
      <c r="U8" t="s">
        <v>36</v>
      </c>
      <c r="V8" s="11">
        <v>3.8271199999999999</v>
      </c>
      <c r="W8" t="s">
        <v>36</v>
      </c>
      <c r="X8" t="s">
        <v>36</v>
      </c>
      <c r="Y8" t="s">
        <v>36</v>
      </c>
      <c r="Z8" t="s">
        <v>36</v>
      </c>
      <c r="AA8" t="s">
        <v>36</v>
      </c>
      <c r="AB8" t="s">
        <v>36</v>
      </c>
      <c r="AC8" t="s">
        <v>36</v>
      </c>
      <c r="AD8" s="10">
        <v>9599</v>
      </c>
    </row>
    <row r="9" spans="1:30" x14ac:dyDescent="0.25">
      <c r="A9" t="s">
        <v>90</v>
      </c>
      <c r="B9" t="s">
        <v>91</v>
      </c>
      <c r="C9">
        <v>1996</v>
      </c>
      <c r="D9" t="s">
        <v>36</v>
      </c>
      <c r="E9" t="s">
        <v>36</v>
      </c>
      <c r="F9" t="s">
        <v>36</v>
      </c>
      <c r="G9" t="s">
        <v>36</v>
      </c>
      <c r="H9" s="11">
        <v>0.39922289999999994</v>
      </c>
      <c r="I9" s="11">
        <v>0.39922289999999994</v>
      </c>
      <c r="J9" s="11">
        <v>0.39922289999999994</v>
      </c>
      <c r="K9" t="s">
        <v>36</v>
      </c>
      <c r="L9" t="s">
        <v>36</v>
      </c>
      <c r="M9" s="11">
        <v>1.1551500000000004E-3</v>
      </c>
      <c r="N9" s="11">
        <v>2.3233100000000007E-3</v>
      </c>
      <c r="O9" s="11">
        <v>2.3233100000000007E-3</v>
      </c>
      <c r="P9" s="11">
        <v>3.66804E-3</v>
      </c>
      <c r="Q9" s="11">
        <v>3.5044799999999995E-3</v>
      </c>
      <c r="R9" s="11">
        <v>8.1864200000000015E-3</v>
      </c>
      <c r="S9" t="s">
        <v>36</v>
      </c>
      <c r="T9" t="s">
        <v>36</v>
      </c>
      <c r="U9" t="s">
        <v>36</v>
      </c>
      <c r="V9" s="11">
        <v>4.0581920000000009</v>
      </c>
      <c r="W9" t="s">
        <v>36</v>
      </c>
      <c r="X9" t="s">
        <v>36</v>
      </c>
      <c r="Y9" t="s">
        <v>36</v>
      </c>
      <c r="Z9" t="s">
        <v>36</v>
      </c>
      <c r="AA9" t="s">
        <v>36</v>
      </c>
      <c r="AB9" t="s">
        <v>36</v>
      </c>
      <c r="AC9" t="s">
        <v>36</v>
      </c>
      <c r="AD9" s="10">
        <v>9991</v>
      </c>
    </row>
    <row r="10" spans="1:30" x14ac:dyDescent="0.25">
      <c r="A10" t="s">
        <v>90</v>
      </c>
      <c r="B10" t="s">
        <v>91</v>
      </c>
      <c r="C10">
        <v>1997</v>
      </c>
      <c r="D10" t="s">
        <v>36</v>
      </c>
      <c r="E10" t="s">
        <v>36</v>
      </c>
      <c r="F10" t="s">
        <v>36</v>
      </c>
      <c r="G10" t="s">
        <v>36</v>
      </c>
      <c r="H10" s="11">
        <v>0.39093427000000003</v>
      </c>
      <c r="I10" s="11">
        <v>0.39093427000000003</v>
      </c>
      <c r="J10" s="11">
        <v>0.39093427000000003</v>
      </c>
      <c r="K10" t="s">
        <v>36</v>
      </c>
      <c r="L10" t="s">
        <v>36</v>
      </c>
      <c r="M10" s="11">
        <v>1.1303699999999999E-3</v>
      </c>
      <c r="N10" s="11">
        <v>2.27283E-3</v>
      </c>
      <c r="O10" s="11">
        <v>2.27283E-3</v>
      </c>
      <c r="P10" s="11">
        <v>3.5874299999999991E-3</v>
      </c>
      <c r="Q10" s="11">
        <v>3.4273799999999998E-3</v>
      </c>
      <c r="R10" s="11">
        <v>8.0088899999999994E-3</v>
      </c>
      <c r="S10" t="s">
        <v>36</v>
      </c>
      <c r="T10" t="s">
        <v>36</v>
      </c>
      <c r="U10" t="s">
        <v>36</v>
      </c>
      <c r="V10" s="11">
        <v>3.9780059999999997</v>
      </c>
      <c r="W10" t="s">
        <v>36</v>
      </c>
      <c r="X10" t="s">
        <v>36</v>
      </c>
      <c r="Y10" t="s">
        <v>36</v>
      </c>
      <c r="Z10" t="s">
        <v>36</v>
      </c>
      <c r="AA10" t="s">
        <v>36</v>
      </c>
      <c r="AB10" t="s">
        <v>36</v>
      </c>
      <c r="AC10" t="s">
        <v>36</v>
      </c>
      <c r="AD10" s="10">
        <v>10139</v>
      </c>
    </row>
    <row r="11" spans="1:30" x14ac:dyDescent="0.25">
      <c r="A11" t="s">
        <v>90</v>
      </c>
      <c r="B11" t="s">
        <v>91</v>
      </c>
      <c r="C11">
        <v>1998</v>
      </c>
      <c r="D11" t="s">
        <v>36</v>
      </c>
      <c r="E11" t="s">
        <v>36</v>
      </c>
      <c r="F11" t="s">
        <v>36</v>
      </c>
      <c r="G11" t="s">
        <v>36</v>
      </c>
      <c r="H11" s="11">
        <v>0.3879171099999999</v>
      </c>
      <c r="I11" s="11">
        <v>0.3879171099999999</v>
      </c>
      <c r="J11" s="11">
        <v>0.3879171099999999</v>
      </c>
      <c r="K11" t="s">
        <v>36</v>
      </c>
      <c r="L11" t="s">
        <v>36</v>
      </c>
      <c r="M11" s="11">
        <v>1.1233600000000001E-3</v>
      </c>
      <c r="N11" s="11">
        <v>2.2589300000000001E-3</v>
      </c>
      <c r="O11" s="11">
        <v>2.2589300000000001E-3</v>
      </c>
      <c r="P11" s="11">
        <v>3.5658799999999996E-3</v>
      </c>
      <c r="Q11" s="11">
        <v>3.4067099999999994E-3</v>
      </c>
      <c r="R11" s="11">
        <v>7.9593199999999989E-3</v>
      </c>
      <c r="S11" t="s">
        <v>36</v>
      </c>
      <c r="T11" t="s">
        <v>36</v>
      </c>
      <c r="U11" t="s">
        <v>36</v>
      </c>
      <c r="V11" s="11">
        <v>3.9409539999999996</v>
      </c>
      <c r="W11" t="s">
        <v>36</v>
      </c>
      <c r="X11" t="s">
        <v>36</v>
      </c>
      <c r="Y11" t="s">
        <v>36</v>
      </c>
      <c r="Z11" t="s">
        <v>36</v>
      </c>
      <c r="AA11" t="s">
        <v>36</v>
      </c>
      <c r="AB11" t="s">
        <v>36</v>
      </c>
      <c r="AC11" t="s">
        <v>36</v>
      </c>
      <c r="AD11" s="10">
        <v>9732</v>
      </c>
    </row>
    <row r="12" spans="1:30" x14ac:dyDescent="0.25">
      <c r="A12" t="s">
        <v>90</v>
      </c>
      <c r="B12" t="s">
        <v>91</v>
      </c>
      <c r="C12">
        <v>1999</v>
      </c>
      <c r="D12" t="s">
        <v>36</v>
      </c>
      <c r="E12" t="s">
        <v>36</v>
      </c>
      <c r="F12" t="s">
        <v>36</v>
      </c>
      <c r="G12" t="s">
        <v>36</v>
      </c>
      <c r="H12" s="11">
        <v>0.37757003000000006</v>
      </c>
      <c r="I12" s="11">
        <v>0.37757003000000006</v>
      </c>
      <c r="J12" s="11">
        <v>0.37757003000000006</v>
      </c>
      <c r="K12" t="s">
        <v>36</v>
      </c>
      <c r="L12" t="s">
        <v>36</v>
      </c>
      <c r="M12" s="11">
        <v>1.09253E-3</v>
      </c>
      <c r="N12" s="11">
        <v>2.1973699999999997E-3</v>
      </c>
      <c r="O12" s="11">
        <v>2.1973699999999997E-3</v>
      </c>
      <c r="P12" s="11">
        <v>3.4696900000000005E-3</v>
      </c>
      <c r="Q12" s="11">
        <v>3.3145200000000001E-3</v>
      </c>
      <c r="R12" s="11">
        <v>7.7405899999999995E-3</v>
      </c>
      <c r="S12" t="s">
        <v>36</v>
      </c>
      <c r="T12" t="s">
        <v>36</v>
      </c>
      <c r="U12" t="s">
        <v>36</v>
      </c>
      <c r="V12" s="11">
        <v>3.8393579999999998</v>
      </c>
      <c r="W12" t="s">
        <v>36</v>
      </c>
      <c r="X12" t="s">
        <v>36</v>
      </c>
      <c r="Y12" t="s">
        <v>36</v>
      </c>
      <c r="Z12" t="s">
        <v>36</v>
      </c>
      <c r="AA12" t="s">
        <v>36</v>
      </c>
      <c r="AB12" t="s">
        <v>36</v>
      </c>
      <c r="AC12" t="s">
        <v>36</v>
      </c>
      <c r="AD12" s="10">
        <v>9389</v>
      </c>
    </row>
    <row r="13" spans="1:30" x14ac:dyDescent="0.25">
      <c r="A13" t="s">
        <v>90</v>
      </c>
      <c r="B13" t="s">
        <v>91</v>
      </c>
      <c r="C13">
        <v>2000</v>
      </c>
      <c r="D13" t="s">
        <v>36</v>
      </c>
      <c r="E13" t="s">
        <v>36</v>
      </c>
      <c r="F13" t="s">
        <v>36</v>
      </c>
      <c r="G13" t="s">
        <v>36</v>
      </c>
      <c r="H13" s="11">
        <v>0.36500947999999994</v>
      </c>
      <c r="I13" s="11">
        <v>0.36500947999999994</v>
      </c>
      <c r="J13" s="11">
        <v>0.36500947999999994</v>
      </c>
      <c r="K13" t="s">
        <v>36</v>
      </c>
      <c r="L13" t="s">
        <v>36</v>
      </c>
      <c r="M13" s="11">
        <v>1.0557799999999999E-3</v>
      </c>
      <c r="N13" s="11">
        <v>2.1233599999999999E-3</v>
      </c>
      <c r="O13" s="11">
        <v>2.1233599999999999E-3</v>
      </c>
      <c r="P13" s="11">
        <v>3.3527200000000004E-3</v>
      </c>
      <c r="Q13" s="11">
        <v>3.2027399999999995E-3</v>
      </c>
      <c r="R13" s="11">
        <v>7.4798E-3</v>
      </c>
      <c r="S13" t="s">
        <v>36</v>
      </c>
      <c r="T13" t="s">
        <v>36</v>
      </c>
      <c r="U13" t="s">
        <v>36</v>
      </c>
      <c r="V13" s="11">
        <v>3.7133879999999997</v>
      </c>
      <c r="W13" t="s">
        <v>36</v>
      </c>
      <c r="X13" t="s">
        <v>36</v>
      </c>
      <c r="Y13" t="s">
        <v>36</v>
      </c>
      <c r="Z13" t="s">
        <v>36</v>
      </c>
      <c r="AA13" t="s">
        <v>36</v>
      </c>
      <c r="AB13" t="s">
        <v>36</v>
      </c>
      <c r="AC13" t="s">
        <v>36</v>
      </c>
      <c r="AD13" s="10">
        <v>9167</v>
      </c>
    </row>
    <row r="14" spans="1:30" x14ac:dyDescent="0.25">
      <c r="A14" t="s">
        <v>90</v>
      </c>
      <c r="B14" t="s">
        <v>91</v>
      </c>
      <c r="C14">
        <v>2001</v>
      </c>
      <c r="D14" t="s">
        <v>36</v>
      </c>
      <c r="E14" t="s">
        <v>36</v>
      </c>
      <c r="F14" t="s">
        <v>36</v>
      </c>
      <c r="G14" t="s">
        <v>36</v>
      </c>
      <c r="H14" s="11">
        <v>0.37080799999999992</v>
      </c>
      <c r="I14" s="11">
        <v>0.37080799999999992</v>
      </c>
      <c r="J14" s="11">
        <v>0.37080799999999992</v>
      </c>
      <c r="K14" t="s">
        <v>36</v>
      </c>
      <c r="L14" t="s">
        <v>36</v>
      </c>
      <c r="M14" s="11">
        <v>1.0726499999999999E-3</v>
      </c>
      <c r="N14" s="11">
        <v>2.1584399999999998E-3</v>
      </c>
      <c r="O14" s="11">
        <v>2.1584399999999998E-3</v>
      </c>
      <c r="P14" s="11">
        <v>3.4094099999999994E-3</v>
      </c>
      <c r="Q14" s="11">
        <v>3.2573699999999999E-3</v>
      </c>
      <c r="R14" s="11">
        <v>7.60423E-3</v>
      </c>
      <c r="S14" t="s">
        <v>36</v>
      </c>
      <c r="T14" t="s">
        <v>36</v>
      </c>
      <c r="U14" t="s">
        <v>36</v>
      </c>
      <c r="V14" s="11">
        <v>3.7690039999999998</v>
      </c>
      <c r="W14" t="s">
        <v>36</v>
      </c>
      <c r="X14" t="s">
        <v>36</v>
      </c>
      <c r="Y14" t="s">
        <v>36</v>
      </c>
      <c r="Z14" t="s">
        <v>36</v>
      </c>
      <c r="AA14" t="s">
        <v>36</v>
      </c>
      <c r="AB14" t="s">
        <v>36</v>
      </c>
      <c r="AC14" t="s">
        <v>36</v>
      </c>
      <c r="AD14" s="10">
        <v>8901</v>
      </c>
    </row>
    <row r="15" spans="1:30" x14ac:dyDescent="0.25">
      <c r="A15" t="s">
        <v>90</v>
      </c>
      <c r="B15" t="s">
        <v>91</v>
      </c>
      <c r="C15">
        <v>2002</v>
      </c>
      <c r="D15" t="s">
        <v>36</v>
      </c>
      <c r="E15" t="s">
        <v>36</v>
      </c>
      <c r="F15" t="s">
        <v>36</v>
      </c>
      <c r="G15" t="s">
        <v>36</v>
      </c>
      <c r="H15" s="11">
        <v>0.3848968499999999</v>
      </c>
      <c r="I15" s="11">
        <v>0.3848968499999999</v>
      </c>
      <c r="J15" s="11">
        <v>0.3848968499999999</v>
      </c>
      <c r="K15" t="s">
        <v>36</v>
      </c>
      <c r="L15" t="s">
        <v>36</v>
      </c>
      <c r="M15" s="11">
        <v>1.1130499999999998E-3</v>
      </c>
      <c r="N15" s="11">
        <v>2.2397799999999998E-3</v>
      </c>
      <c r="O15" s="11">
        <v>2.2397799999999998E-3</v>
      </c>
      <c r="P15" s="11">
        <v>3.5383000000000007E-3</v>
      </c>
      <c r="Q15" s="11">
        <v>3.3801899999999999E-3</v>
      </c>
      <c r="R15" s="11">
        <v>7.889280000000002E-3</v>
      </c>
      <c r="S15" t="s">
        <v>36</v>
      </c>
      <c r="T15" t="s">
        <v>36</v>
      </c>
      <c r="U15" t="s">
        <v>36</v>
      </c>
      <c r="V15" s="11">
        <v>3.9144540000000001</v>
      </c>
      <c r="W15" t="s">
        <v>36</v>
      </c>
      <c r="X15" t="s">
        <v>36</v>
      </c>
      <c r="Y15" t="s">
        <v>36</v>
      </c>
      <c r="Z15" t="s">
        <v>36</v>
      </c>
      <c r="AA15" t="s">
        <v>36</v>
      </c>
      <c r="AB15" t="s">
        <v>36</v>
      </c>
      <c r="AC15" t="s">
        <v>36</v>
      </c>
      <c r="AD15" s="10">
        <v>9234</v>
      </c>
    </row>
    <row r="16" spans="1:30" x14ac:dyDescent="0.25">
      <c r="A16" t="s">
        <v>90</v>
      </c>
      <c r="B16" t="s">
        <v>91</v>
      </c>
      <c r="C16">
        <v>2003</v>
      </c>
      <c r="D16" t="s">
        <v>36</v>
      </c>
      <c r="E16" t="s">
        <v>36</v>
      </c>
      <c r="F16" t="s">
        <v>36</v>
      </c>
      <c r="G16" t="s">
        <v>36</v>
      </c>
      <c r="H16" s="11">
        <v>0.40284946999999993</v>
      </c>
      <c r="I16" s="11">
        <v>0.40284946999999993</v>
      </c>
      <c r="J16" s="11">
        <v>0.40284946999999993</v>
      </c>
      <c r="K16" t="s">
        <v>36</v>
      </c>
      <c r="L16" t="s">
        <v>36</v>
      </c>
      <c r="M16" s="11">
        <v>1.16512E-3</v>
      </c>
      <c r="N16" s="11">
        <v>2.3445200000000001E-3</v>
      </c>
      <c r="O16" s="11">
        <v>2.3445200000000001E-3</v>
      </c>
      <c r="P16" s="11">
        <v>3.7036700000000001E-3</v>
      </c>
      <c r="Q16" s="11">
        <v>3.5382E-3</v>
      </c>
      <c r="R16" s="11">
        <v>8.2583900000000009E-3</v>
      </c>
      <c r="S16" t="s">
        <v>36</v>
      </c>
      <c r="T16" t="s">
        <v>36</v>
      </c>
      <c r="U16" t="s">
        <v>36</v>
      </c>
      <c r="V16" s="11">
        <v>4.096426000000001</v>
      </c>
      <c r="W16" t="s">
        <v>36</v>
      </c>
      <c r="X16" t="s">
        <v>36</v>
      </c>
      <c r="Y16" t="s">
        <v>36</v>
      </c>
      <c r="Z16" t="s">
        <v>36</v>
      </c>
      <c r="AA16" t="s">
        <v>36</v>
      </c>
      <c r="AB16" t="s">
        <v>36</v>
      </c>
      <c r="AC16" t="s">
        <v>36</v>
      </c>
      <c r="AD16" s="10">
        <v>9662</v>
      </c>
    </row>
    <row r="17" spans="1:30" x14ac:dyDescent="0.25">
      <c r="A17" t="s">
        <v>90</v>
      </c>
      <c r="B17" t="s">
        <v>91</v>
      </c>
      <c r="C17">
        <v>2004</v>
      </c>
      <c r="D17" t="s">
        <v>36</v>
      </c>
      <c r="E17" t="s">
        <v>36</v>
      </c>
      <c r="F17" t="s">
        <v>36</v>
      </c>
      <c r="G17" t="s">
        <v>36</v>
      </c>
      <c r="H17" s="11">
        <v>0.37372282999999995</v>
      </c>
      <c r="I17" s="11">
        <v>0.37372282999999995</v>
      </c>
      <c r="J17" s="11">
        <v>0.37372282999999995</v>
      </c>
      <c r="K17" t="s">
        <v>36</v>
      </c>
      <c r="L17" t="s">
        <v>36</v>
      </c>
      <c r="M17" s="11">
        <v>1.0814799999999997E-3</v>
      </c>
      <c r="N17" s="11">
        <v>2.1764499999999995E-3</v>
      </c>
      <c r="O17" s="11">
        <v>2.1764499999999995E-3</v>
      </c>
      <c r="P17" s="11">
        <v>3.4388600000000002E-3</v>
      </c>
      <c r="Q17" s="11">
        <v>3.2849099999999994E-3</v>
      </c>
      <c r="R17" s="11">
        <v>7.6647000000000009E-3</v>
      </c>
      <c r="S17" t="s">
        <v>36</v>
      </c>
      <c r="T17" t="s">
        <v>36</v>
      </c>
      <c r="U17" t="s">
        <v>36</v>
      </c>
      <c r="V17" s="11">
        <v>3.7986699999999995</v>
      </c>
      <c r="W17" t="s">
        <v>36</v>
      </c>
      <c r="X17" t="s">
        <v>36</v>
      </c>
      <c r="Y17" t="s">
        <v>36</v>
      </c>
      <c r="Z17" t="s">
        <v>36</v>
      </c>
      <c r="AA17" t="s">
        <v>36</v>
      </c>
      <c r="AB17" t="s">
        <v>36</v>
      </c>
      <c r="AC17" t="s">
        <v>36</v>
      </c>
      <c r="AD17" s="10">
        <v>8749</v>
      </c>
    </row>
    <row r="18" spans="1:30" x14ac:dyDescent="0.25">
      <c r="A18" t="s">
        <v>90</v>
      </c>
      <c r="B18" t="s">
        <v>91</v>
      </c>
      <c r="C18">
        <v>2005</v>
      </c>
      <c r="D18" t="s">
        <v>36</v>
      </c>
      <c r="E18" t="s">
        <v>36</v>
      </c>
      <c r="F18" t="s">
        <v>36</v>
      </c>
      <c r="G18" t="s">
        <v>36</v>
      </c>
      <c r="H18" s="11">
        <v>0.38371601999999999</v>
      </c>
      <c r="I18" s="11">
        <v>0.38371601999999999</v>
      </c>
      <c r="J18" s="11">
        <v>0.38371601999999999</v>
      </c>
      <c r="K18" t="s">
        <v>36</v>
      </c>
      <c r="L18" t="s">
        <v>36</v>
      </c>
      <c r="M18" s="11">
        <v>1.1102699999999998E-3</v>
      </c>
      <c r="N18" s="11">
        <v>2.2350899999999995E-3</v>
      </c>
      <c r="O18" s="11">
        <v>2.2350899999999995E-3</v>
      </c>
      <c r="P18" s="11">
        <v>3.5324999999999992E-3</v>
      </c>
      <c r="Q18" s="11">
        <v>3.3744600000000001E-3</v>
      </c>
      <c r="R18" s="11">
        <v>7.870880000000002E-3</v>
      </c>
      <c r="S18" t="s">
        <v>36</v>
      </c>
      <c r="T18" t="s">
        <v>36</v>
      </c>
      <c r="U18" t="s">
        <v>36</v>
      </c>
      <c r="V18" s="11">
        <v>3.8994639999999996</v>
      </c>
      <c r="W18" t="s">
        <v>36</v>
      </c>
      <c r="X18" t="s">
        <v>36</v>
      </c>
      <c r="Y18" t="s">
        <v>36</v>
      </c>
      <c r="Z18" t="s">
        <v>36</v>
      </c>
      <c r="AA18" t="s">
        <v>36</v>
      </c>
      <c r="AB18" t="s">
        <v>36</v>
      </c>
      <c r="AC18" t="s">
        <v>36</v>
      </c>
      <c r="AD18" s="10">
        <v>8737</v>
      </c>
    </row>
    <row r="19" spans="1:30" x14ac:dyDescent="0.25">
      <c r="A19" t="s">
        <v>90</v>
      </c>
      <c r="B19" t="s">
        <v>91</v>
      </c>
      <c r="C19">
        <v>2006</v>
      </c>
      <c r="D19" t="s">
        <v>36</v>
      </c>
      <c r="E19" t="s">
        <v>36</v>
      </c>
      <c r="F19" t="s">
        <v>36</v>
      </c>
      <c r="G19" t="s">
        <v>36</v>
      </c>
      <c r="H19" s="11">
        <v>0.38651424999999995</v>
      </c>
      <c r="I19" s="11">
        <v>0.38651424999999995</v>
      </c>
      <c r="J19" s="11">
        <v>0.38651424999999995</v>
      </c>
      <c r="K19" t="s">
        <v>36</v>
      </c>
      <c r="L19" t="s">
        <v>36</v>
      </c>
      <c r="M19" s="11">
        <v>1.1182499999999999E-3</v>
      </c>
      <c r="N19" s="11">
        <v>2.2518999999999998E-3</v>
      </c>
      <c r="O19" s="11">
        <v>2.2518999999999998E-3</v>
      </c>
      <c r="P19" s="11">
        <v>3.5600399999999996E-3</v>
      </c>
      <c r="Q19" s="11">
        <v>3.4009500000000002E-3</v>
      </c>
      <c r="R19" s="11">
        <v>7.9300600000000009E-3</v>
      </c>
      <c r="S19" t="s">
        <v>36</v>
      </c>
      <c r="T19" t="s">
        <v>36</v>
      </c>
      <c r="U19" t="s">
        <v>36</v>
      </c>
      <c r="V19" s="11">
        <v>3.9267699999999999</v>
      </c>
      <c r="W19" t="s">
        <v>36</v>
      </c>
      <c r="X19" t="s">
        <v>36</v>
      </c>
      <c r="Y19" t="s">
        <v>36</v>
      </c>
      <c r="Z19" t="s">
        <v>36</v>
      </c>
      <c r="AA19" t="s">
        <v>36</v>
      </c>
      <c r="AB19" t="s">
        <v>36</v>
      </c>
      <c r="AC19" t="s">
        <v>36</v>
      </c>
      <c r="AD19" s="10">
        <v>8545</v>
      </c>
    </row>
    <row r="20" spans="1:30" x14ac:dyDescent="0.25">
      <c r="A20" t="s">
        <v>90</v>
      </c>
      <c r="B20" t="s">
        <v>91</v>
      </c>
      <c r="C20">
        <v>2007</v>
      </c>
      <c r="D20" t="s">
        <v>36</v>
      </c>
      <c r="E20" t="s">
        <v>36</v>
      </c>
      <c r="F20" t="s">
        <v>36</v>
      </c>
      <c r="G20" t="s">
        <v>36</v>
      </c>
      <c r="H20" s="11">
        <v>0.37916510999999992</v>
      </c>
      <c r="I20" s="11">
        <v>0.37916510999999992</v>
      </c>
      <c r="J20" s="11">
        <v>0.37916510999999992</v>
      </c>
      <c r="K20" t="s">
        <v>36</v>
      </c>
      <c r="L20" t="s">
        <v>36</v>
      </c>
      <c r="M20" s="11">
        <v>1.09706E-3</v>
      </c>
      <c r="N20" s="11">
        <v>2.2091400000000005E-3</v>
      </c>
      <c r="O20" s="11">
        <v>2.2091400000000005E-3</v>
      </c>
      <c r="P20" s="11">
        <v>3.4927299999999994E-3</v>
      </c>
      <c r="Q20" s="11">
        <v>3.3362399999999999E-3</v>
      </c>
      <c r="R20" s="11">
        <v>7.7777299999999992E-3</v>
      </c>
      <c r="S20" t="s">
        <v>36</v>
      </c>
      <c r="T20" t="s">
        <v>36</v>
      </c>
      <c r="U20" t="s">
        <v>36</v>
      </c>
      <c r="V20" s="11">
        <v>3.8532139999999995</v>
      </c>
      <c r="W20" t="s">
        <v>36</v>
      </c>
      <c r="X20" t="s">
        <v>36</v>
      </c>
      <c r="Y20" t="s">
        <v>36</v>
      </c>
      <c r="Z20" t="s">
        <v>36</v>
      </c>
      <c r="AA20" t="s">
        <v>36</v>
      </c>
      <c r="AB20" t="s">
        <v>36</v>
      </c>
      <c r="AC20" t="s">
        <v>36</v>
      </c>
      <c r="AD20" s="10">
        <v>8359</v>
      </c>
    </row>
    <row r="21" spans="1:30" x14ac:dyDescent="0.25">
      <c r="A21" t="s">
        <v>90</v>
      </c>
      <c r="B21" t="s">
        <v>91</v>
      </c>
      <c r="C21">
        <v>2008</v>
      </c>
      <c r="D21" t="s">
        <v>36</v>
      </c>
      <c r="E21" t="s">
        <v>36</v>
      </c>
      <c r="F21" t="s">
        <v>36</v>
      </c>
      <c r="G21" t="s">
        <v>36</v>
      </c>
      <c r="H21" s="11">
        <v>0.38565472000000001</v>
      </c>
      <c r="I21" s="11">
        <v>0.38565472000000001</v>
      </c>
      <c r="J21" s="11">
        <v>0.38565472000000001</v>
      </c>
      <c r="K21" t="s">
        <v>36</v>
      </c>
      <c r="L21" t="s">
        <v>36</v>
      </c>
      <c r="M21" s="11">
        <v>1.1152199999999999E-3</v>
      </c>
      <c r="N21" s="11">
        <v>2.2464199999999998E-3</v>
      </c>
      <c r="O21" s="11">
        <v>2.2464199999999998E-3</v>
      </c>
      <c r="P21" s="11">
        <v>3.5525999999999999E-3</v>
      </c>
      <c r="Q21" s="11">
        <v>3.3935999999999997E-3</v>
      </c>
      <c r="R21" s="11">
        <v>7.9089599999999996E-3</v>
      </c>
      <c r="S21" t="s">
        <v>36</v>
      </c>
      <c r="T21" t="s">
        <v>36</v>
      </c>
      <c r="U21" t="s">
        <v>36</v>
      </c>
      <c r="V21" s="11">
        <v>3.9199599999999997</v>
      </c>
      <c r="W21" t="s">
        <v>36</v>
      </c>
      <c r="X21" t="s">
        <v>36</v>
      </c>
      <c r="Y21" t="s">
        <v>36</v>
      </c>
      <c r="Z21" t="s">
        <v>36</v>
      </c>
      <c r="AA21" t="s">
        <v>36</v>
      </c>
      <c r="AB21" t="s">
        <v>36</v>
      </c>
      <c r="AC21" t="s">
        <v>36</v>
      </c>
      <c r="AD21" s="10">
        <v>8330</v>
      </c>
    </row>
    <row r="22" spans="1:30" x14ac:dyDescent="0.25">
      <c r="A22" t="s">
        <v>90</v>
      </c>
      <c r="B22" t="s">
        <v>91</v>
      </c>
      <c r="C22">
        <v>2009</v>
      </c>
      <c r="D22" t="s">
        <v>36</v>
      </c>
      <c r="E22" t="s">
        <v>36</v>
      </c>
      <c r="F22" t="s">
        <v>36</v>
      </c>
      <c r="G22" t="s">
        <v>36</v>
      </c>
      <c r="H22" s="11">
        <v>0.40309513999999991</v>
      </c>
      <c r="I22" s="11">
        <v>0.40309513999999991</v>
      </c>
      <c r="J22" s="11">
        <v>0.40309513999999991</v>
      </c>
      <c r="K22" t="s">
        <v>36</v>
      </c>
      <c r="L22" t="s">
        <v>36</v>
      </c>
      <c r="M22" s="11">
        <v>1.1662399999999998E-3</v>
      </c>
      <c r="N22" s="11">
        <v>2.3500699999999992E-3</v>
      </c>
      <c r="O22" s="11">
        <v>2.3500699999999992E-3</v>
      </c>
      <c r="P22" s="11">
        <v>3.7176699999999993E-3</v>
      </c>
      <c r="Q22" s="11">
        <v>3.5514899999999996E-3</v>
      </c>
      <c r="R22" s="11">
        <v>8.2738299999999994E-3</v>
      </c>
      <c r="S22" t="s">
        <v>36</v>
      </c>
      <c r="T22" t="s">
        <v>36</v>
      </c>
      <c r="U22" t="s">
        <v>36</v>
      </c>
      <c r="V22" s="11">
        <v>4.0932399999999998</v>
      </c>
      <c r="W22" t="s">
        <v>36</v>
      </c>
      <c r="X22" t="s">
        <v>36</v>
      </c>
      <c r="Y22" t="s">
        <v>36</v>
      </c>
      <c r="Z22" t="s">
        <v>36</v>
      </c>
      <c r="AA22" t="s">
        <v>36</v>
      </c>
      <c r="AB22" t="s">
        <v>36</v>
      </c>
      <c r="AC22" t="s">
        <v>36</v>
      </c>
      <c r="AD22" s="10">
        <v>8301</v>
      </c>
    </row>
    <row r="23" spans="1:30" x14ac:dyDescent="0.25">
      <c r="A23" t="s">
        <v>90</v>
      </c>
      <c r="B23" t="s">
        <v>91</v>
      </c>
      <c r="C23">
        <v>2010</v>
      </c>
      <c r="D23" t="s">
        <v>36</v>
      </c>
      <c r="E23" t="s">
        <v>36</v>
      </c>
      <c r="F23" t="s">
        <v>36</v>
      </c>
      <c r="G23" t="s">
        <v>36</v>
      </c>
      <c r="H23" s="11">
        <v>0.43979352999999982</v>
      </c>
      <c r="I23" s="11">
        <v>0.43979352999999982</v>
      </c>
      <c r="J23" s="11">
        <v>0.43979352999999982</v>
      </c>
      <c r="K23" t="s">
        <v>36</v>
      </c>
      <c r="L23" t="s">
        <v>36</v>
      </c>
      <c r="M23" s="11">
        <v>1.2747799999999999E-3</v>
      </c>
      <c r="N23" s="11">
        <v>2.5704299999999999E-3</v>
      </c>
      <c r="O23" s="11">
        <v>2.5704299999999999E-3</v>
      </c>
      <c r="P23" s="11">
        <v>4.0688799999999987E-3</v>
      </c>
      <c r="Q23" s="11">
        <v>3.8869499999999997E-3</v>
      </c>
      <c r="R23" s="11">
        <v>9.0475599999999962E-3</v>
      </c>
      <c r="S23" t="s">
        <v>36</v>
      </c>
      <c r="T23" t="s">
        <v>36</v>
      </c>
      <c r="U23" t="s">
        <v>36</v>
      </c>
      <c r="V23" s="11">
        <v>4.4550900000000011</v>
      </c>
      <c r="W23" t="s">
        <v>36</v>
      </c>
      <c r="X23" t="s">
        <v>36</v>
      </c>
      <c r="Y23" t="s">
        <v>36</v>
      </c>
      <c r="Z23" t="s">
        <v>36</v>
      </c>
      <c r="AA23" t="s">
        <v>36</v>
      </c>
      <c r="AB23" t="s">
        <v>36</v>
      </c>
      <c r="AC23" t="s">
        <v>36</v>
      </c>
      <c r="AD23" s="10">
        <v>8065</v>
      </c>
    </row>
    <row r="24" spans="1:30" x14ac:dyDescent="0.25">
      <c r="A24" t="s">
        <v>90</v>
      </c>
      <c r="B24" t="s">
        <v>91</v>
      </c>
      <c r="C24">
        <v>2011</v>
      </c>
      <c r="D24" t="s">
        <v>36</v>
      </c>
      <c r="E24" t="s">
        <v>36</v>
      </c>
      <c r="F24" t="s">
        <v>36</v>
      </c>
      <c r="G24" t="s">
        <v>36</v>
      </c>
      <c r="H24" s="11">
        <v>0.38153466999999996</v>
      </c>
      <c r="I24" s="11">
        <v>0.38153466999999996</v>
      </c>
      <c r="J24" s="11">
        <v>0.38153466999999996</v>
      </c>
      <c r="K24" t="s">
        <v>36</v>
      </c>
      <c r="L24" t="s">
        <v>36</v>
      </c>
      <c r="M24" s="11">
        <v>1.1045200000000001E-3</v>
      </c>
      <c r="N24" s="11">
        <v>2.2256200000000002E-3</v>
      </c>
      <c r="O24" s="11">
        <v>2.2256200000000002E-3</v>
      </c>
      <c r="P24" s="11">
        <v>3.5203700000000001E-3</v>
      </c>
      <c r="Q24" s="11">
        <v>3.3633000000000001E-3</v>
      </c>
      <c r="R24" s="11">
        <v>7.8370899999999997E-3</v>
      </c>
      <c r="S24" t="s">
        <v>36</v>
      </c>
      <c r="T24" t="s">
        <v>36</v>
      </c>
      <c r="U24" t="s">
        <v>36</v>
      </c>
      <c r="V24" s="11">
        <v>3.8710740000000001</v>
      </c>
      <c r="W24" t="s">
        <v>36</v>
      </c>
      <c r="X24" t="s">
        <v>36</v>
      </c>
      <c r="Y24" t="s">
        <v>36</v>
      </c>
      <c r="Z24" t="s">
        <v>36</v>
      </c>
      <c r="AA24" t="s">
        <v>36</v>
      </c>
      <c r="AB24" t="s">
        <v>36</v>
      </c>
      <c r="AC24" t="s">
        <v>36</v>
      </c>
      <c r="AD24" s="10">
        <v>7828</v>
      </c>
    </row>
    <row r="25" spans="1:30" x14ac:dyDescent="0.25">
      <c r="A25" t="s">
        <v>90</v>
      </c>
      <c r="B25" t="s">
        <v>91</v>
      </c>
      <c r="C25">
        <v>2012</v>
      </c>
      <c r="D25" t="s">
        <v>36</v>
      </c>
      <c r="E25" t="s">
        <v>36</v>
      </c>
      <c r="F25" t="s">
        <v>36</v>
      </c>
      <c r="G25" t="s">
        <v>36</v>
      </c>
      <c r="H25" s="11">
        <v>0.38315058999999996</v>
      </c>
      <c r="I25" s="11">
        <v>0.38315058999999996</v>
      </c>
      <c r="J25" s="11">
        <v>0.38315058999999996</v>
      </c>
      <c r="K25" t="s">
        <v>36</v>
      </c>
      <c r="L25" t="s">
        <v>36</v>
      </c>
      <c r="M25" s="11">
        <v>1.1107899999999997E-3</v>
      </c>
      <c r="N25" s="11">
        <v>2.2385499999999997E-3</v>
      </c>
      <c r="O25" s="11">
        <v>2.2385499999999997E-3</v>
      </c>
      <c r="P25" s="11">
        <v>3.5413699999999994E-3</v>
      </c>
      <c r="Q25" s="11">
        <v>3.3832799999999994E-3</v>
      </c>
      <c r="R25" s="11">
        <v>7.8819099999999989E-3</v>
      </c>
      <c r="S25" t="s">
        <v>36</v>
      </c>
      <c r="T25" t="s">
        <v>36</v>
      </c>
      <c r="U25" t="s">
        <v>36</v>
      </c>
      <c r="V25" s="11">
        <v>3.8814299999999995</v>
      </c>
      <c r="W25" t="s">
        <v>36</v>
      </c>
      <c r="X25" t="s">
        <v>36</v>
      </c>
      <c r="Y25" t="s">
        <v>36</v>
      </c>
      <c r="Z25" t="s">
        <v>36</v>
      </c>
      <c r="AA25" t="s">
        <v>36</v>
      </c>
      <c r="AB25" t="s">
        <v>36</v>
      </c>
      <c r="AC25" t="s">
        <v>36</v>
      </c>
      <c r="AD25" s="10">
        <v>7507</v>
      </c>
    </row>
    <row r="26" spans="1:30" x14ac:dyDescent="0.25">
      <c r="A26" t="s">
        <v>90</v>
      </c>
      <c r="B26" t="s">
        <v>91</v>
      </c>
      <c r="C26">
        <v>2013</v>
      </c>
      <c r="D26" t="s">
        <v>36</v>
      </c>
      <c r="E26" t="s">
        <v>36</v>
      </c>
      <c r="F26" t="s">
        <v>36</v>
      </c>
      <c r="G26" t="s">
        <v>36</v>
      </c>
      <c r="H26" s="11">
        <v>0.36253474000000008</v>
      </c>
      <c r="I26" s="11">
        <v>0.36253474000000008</v>
      </c>
      <c r="J26" s="11">
        <v>0.36253474000000008</v>
      </c>
      <c r="K26" t="s">
        <v>36</v>
      </c>
      <c r="L26" t="s">
        <v>36</v>
      </c>
      <c r="M26" s="11">
        <v>1.0492900000000002E-3</v>
      </c>
      <c r="N26" s="11">
        <v>2.1148700000000005E-3</v>
      </c>
      <c r="O26" s="11">
        <v>2.1148700000000005E-3</v>
      </c>
      <c r="P26" s="11">
        <v>3.34622E-3</v>
      </c>
      <c r="Q26" s="11">
        <v>3.1967399999999996E-3</v>
      </c>
      <c r="R26" s="11">
        <v>7.4456799999999988E-3</v>
      </c>
      <c r="S26" t="s">
        <v>36</v>
      </c>
      <c r="T26" t="s">
        <v>36</v>
      </c>
      <c r="U26" t="s">
        <v>36</v>
      </c>
      <c r="V26" s="11">
        <v>3.6789680000000002</v>
      </c>
      <c r="W26" t="s">
        <v>36</v>
      </c>
      <c r="X26" t="s">
        <v>36</v>
      </c>
      <c r="Y26" t="s">
        <v>36</v>
      </c>
      <c r="Z26" t="s">
        <v>36</v>
      </c>
      <c r="AA26" t="s">
        <v>36</v>
      </c>
      <c r="AB26" t="s">
        <v>36</v>
      </c>
      <c r="AC26" t="s">
        <v>36</v>
      </c>
      <c r="AD26" s="10">
        <v>7237</v>
      </c>
    </row>
    <row r="27" spans="1:30" x14ac:dyDescent="0.25">
      <c r="A27" t="s">
        <v>90</v>
      </c>
      <c r="B27" t="s">
        <v>91</v>
      </c>
      <c r="C27">
        <v>2014</v>
      </c>
      <c r="D27" t="s">
        <v>36</v>
      </c>
      <c r="E27" t="s">
        <v>36</v>
      </c>
      <c r="F27" t="s">
        <v>36</v>
      </c>
      <c r="G27" t="s">
        <v>36</v>
      </c>
      <c r="H27" s="11">
        <v>0.35207432999999999</v>
      </c>
      <c r="I27" s="11">
        <v>0.35207432999999999</v>
      </c>
      <c r="J27" s="11">
        <v>0.35207432999999999</v>
      </c>
      <c r="K27" t="s">
        <v>36</v>
      </c>
      <c r="L27" t="s">
        <v>36</v>
      </c>
      <c r="M27" s="11">
        <v>1.01918E-3</v>
      </c>
      <c r="N27" s="11">
        <v>2.05441E-3</v>
      </c>
      <c r="O27" s="11">
        <v>2.05441E-3</v>
      </c>
      <c r="P27" s="11">
        <v>3.2510799999999995E-3</v>
      </c>
      <c r="Q27" s="11">
        <v>3.1056899999999999E-3</v>
      </c>
      <c r="R27" s="11">
        <v>7.2318400000000015E-3</v>
      </c>
      <c r="S27" t="s">
        <v>36</v>
      </c>
      <c r="T27" t="s">
        <v>36</v>
      </c>
      <c r="U27" t="s">
        <v>36</v>
      </c>
      <c r="V27" s="11">
        <v>3.57239</v>
      </c>
      <c r="W27" t="s">
        <v>36</v>
      </c>
      <c r="X27" t="s">
        <v>36</v>
      </c>
      <c r="Y27" t="s">
        <v>36</v>
      </c>
      <c r="Z27" t="s">
        <v>36</v>
      </c>
      <c r="AA27" t="s">
        <v>36</v>
      </c>
      <c r="AB27" t="s">
        <v>36</v>
      </c>
      <c r="AC27" t="s">
        <v>36</v>
      </c>
      <c r="AD27" s="10">
        <v>6896</v>
      </c>
    </row>
    <row r="28" spans="1:30" x14ac:dyDescent="0.25">
      <c r="A28" t="s">
        <v>90</v>
      </c>
      <c r="B28" t="s">
        <v>91</v>
      </c>
      <c r="C28">
        <v>2015</v>
      </c>
      <c r="D28" t="s">
        <v>36</v>
      </c>
      <c r="E28" t="s">
        <v>36</v>
      </c>
      <c r="F28" t="s">
        <v>36</v>
      </c>
      <c r="G28" t="s">
        <v>36</v>
      </c>
      <c r="H28" s="11">
        <v>0.34637911999999998</v>
      </c>
      <c r="I28" s="11">
        <v>0.34637911999999998</v>
      </c>
      <c r="J28" s="11">
        <v>0.34637911999999998</v>
      </c>
      <c r="K28" t="s">
        <v>36</v>
      </c>
      <c r="L28" t="s">
        <v>36</v>
      </c>
      <c r="M28" s="11">
        <v>1.0012700000000001E-3</v>
      </c>
      <c r="N28" s="11">
        <v>2.0177800000000003E-3</v>
      </c>
      <c r="O28" s="11">
        <v>2.0177800000000003E-3</v>
      </c>
      <c r="P28" s="11">
        <v>3.1921899999999997E-3</v>
      </c>
      <c r="Q28" s="11">
        <v>3.0495299999999995E-3</v>
      </c>
      <c r="R28" s="11">
        <v>7.1039300000000005E-3</v>
      </c>
      <c r="S28" t="s">
        <v>36</v>
      </c>
      <c r="T28" t="s">
        <v>36</v>
      </c>
      <c r="U28" t="s">
        <v>36</v>
      </c>
      <c r="V28" s="11">
        <v>3.5202879999999994</v>
      </c>
      <c r="W28" t="s">
        <v>36</v>
      </c>
      <c r="X28" t="s">
        <v>36</v>
      </c>
      <c r="Y28" t="s">
        <v>36</v>
      </c>
      <c r="Z28" t="s">
        <v>36</v>
      </c>
      <c r="AA28" t="s">
        <v>36</v>
      </c>
      <c r="AB28" t="s">
        <v>36</v>
      </c>
      <c r="AC28" t="s">
        <v>36</v>
      </c>
      <c r="AD28" s="10">
        <v>7208</v>
      </c>
    </row>
    <row r="29" spans="1:30" x14ac:dyDescent="0.25">
      <c r="A29" t="s">
        <v>90</v>
      </c>
      <c r="B29" t="s">
        <v>91</v>
      </c>
      <c r="C29">
        <v>2016</v>
      </c>
      <c r="D29" t="s">
        <v>36</v>
      </c>
      <c r="E29" t="s">
        <v>36</v>
      </c>
      <c r="F29" t="s">
        <v>36</v>
      </c>
      <c r="G29" t="s">
        <v>36</v>
      </c>
      <c r="H29" s="11">
        <v>0.38647706999999998</v>
      </c>
      <c r="I29" s="11">
        <v>0.38647706999999998</v>
      </c>
      <c r="J29" s="11">
        <v>0.38647706999999998</v>
      </c>
      <c r="K29" t="s">
        <v>36</v>
      </c>
      <c r="L29" t="s">
        <v>36</v>
      </c>
      <c r="M29" s="11">
        <v>1.1194700000000002E-3</v>
      </c>
      <c r="N29" s="11">
        <v>2.2574100000000001E-3</v>
      </c>
      <c r="O29" s="11">
        <v>2.2574100000000001E-3</v>
      </c>
      <c r="P29" s="11">
        <v>3.5734300000000003E-3</v>
      </c>
      <c r="Q29" s="11">
        <v>3.4138199999999997E-3</v>
      </c>
      <c r="R29" s="11">
        <v>7.9463700000000012E-3</v>
      </c>
      <c r="S29" t="s">
        <v>36</v>
      </c>
      <c r="T29" t="s">
        <v>36</v>
      </c>
      <c r="U29" t="s">
        <v>36</v>
      </c>
      <c r="V29" s="11">
        <v>3.9171340000000003</v>
      </c>
      <c r="W29" t="s">
        <v>36</v>
      </c>
      <c r="X29" t="s">
        <v>36</v>
      </c>
      <c r="Y29" t="s">
        <v>36</v>
      </c>
      <c r="Z29" t="s">
        <v>36</v>
      </c>
      <c r="AA29" t="s">
        <v>36</v>
      </c>
      <c r="AB29" t="s">
        <v>36</v>
      </c>
      <c r="AC29" t="s">
        <v>36</v>
      </c>
      <c r="AD29" s="10">
        <v>7161</v>
      </c>
    </row>
    <row r="30" spans="1:30" x14ac:dyDescent="0.25">
      <c r="A30" t="s">
        <v>90</v>
      </c>
      <c r="B30" t="s">
        <v>91</v>
      </c>
      <c r="C30">
        <v>2017</v>
      </c>
      <c r="D30" t="s">
        <v>36</v>
      </c>
      <c r="E30" t="s">
        <v>36</v>
      </c>
      <c r="F30" t="s">
        <v>36</v>
      </c>
      <c r="G30" t="s">
        <v>36</v>
      </c>
      <c r="H30" s="11">
        <v>0.36417074999999999</v>
      </c>
      <c r="I30" s="11">
        <v>0.36417074999999999</v>
      </c>
      <c r="J30" s="11">
        <v>0.36417074999999999</v>
      </c>
      <c r="K30" t="s">
        <v>36</v>
      </c>
      <c r="L30" t="s">
        <v>36</v>
      </c>
      <c r="M30" s="11">
        <v>1.0539999999999998E-3</v>
      </c>
      <c r="N30" s="11">
        <v>2.1247499999999999E-3</v>
      </c>
      <c r="O30" s="11">
        <v>2.1247499999999999E-3</v>
      </c>
      <c r="P30" s="11">
        <v>3.3622399999999998E-3</v>
      </c>
      <c r="Q30" s="11">
        <v>3.2122499999999998E-3</v>
      </c>
      <c r="R30" s="11">
        <v>7.48096E-3</v>
      </c>
      <c r="S30" t="s">
        <v>36</v>
      </c>
      <c r="T30" t="s">
        <v>36</v>
      </c>
      <c r="U30" t="s">
        <v>36</v>
      </c>
      <c r="V30" s="11">
        <v>3.6945100000000002</v>
      </c>
      <c r="W30" t="s">
        <v>36</v>
      </c>
      <c r="X30" t="s">
        <v>36</v>
      </c>
      <c r="Y30" t="s">
        <v>36</v>
      </c>
      <c r="Z30" t="s">
        <v>36</v>
      </c>
      <c r="AA30" t="s">
        <v>36</v>
      </c>
      <c r="AB30" t="s">
        <v>36</v>
      </c>
      <c r="AC30" t="s">
        <v>36</v>
      </c>
      <c r="AD30" s="10">
        <v>7145</v>
      </c>
    </row>
    <row r="31" spans="1:30" x14ac:dyDescent="0.25">
      <c r="A31" t="s">
        <v>90</v>
      </c>
      <c r="B31" t="s">
        <v>91</v>
      </c>
      <c r="C31">
        <v>2018</v>
      </c>
      <c r="D31" t="s">
        <v>36</v>
      </c>
      <c r="E31" t="s">
        <v>36</v>
      </c>
      <c r="F31" t="s">
        <v>36</v>
      </c>
      <c r="G31" t="s">
        <v>36</v>
      </c>
      <c r="H31" s="11">
        <v>0.38452805999999995</v>
      </c>
      <c r="I31" s="11">
        <v>0.38452805999999995</v>
      </c>
      <c r="J31" s="11">
        <v>0.38452805999999995</v>
      </c>
      <c r="K31" t="s">
        <v>36</v>
      </c>
      <c r="L31" t="s">
        <v>36</v>
      </c>
      <c r="M31" s="11">
        <v>1.1121099999999999E-3</v>
      </c>
      <c r="N31" s="11">
        <v>2.2419499999999999E-3</v>
      </c>
      <c r="O31" s="11">
        <v>2.2419499999999999E-3</v>
      </c>
      <c r="P31" s="11">
        <v>3.5477E-3</v>
      </c>
      <c r="Q31" s="11">
        <v>3.3895199999999996E-3</v>
      </c>
      <c r="R31" s="11">
        <v>7.8939200000000005E-3</v>
      </c>
      <c r="S31" t="s">
        <v>36</v>
      </c>
      <c r="T31" t="s">
        <v>36</v>
      </c>
      <c r="U31" t="s">
        <v>36</v>
      </c>
      <c r="V31" s="11">
        <v>3.9037000000000002</v>
      </c>
      <c r="W31" t="s">
        <v>36</v>
      </c>
      <c r="X31" t="s">
        <v>36</v>
      </c>
      <c r="Y31" t="s">
        <v>36</v>
      </c>
      <c r="Z31" t="s">
        <v>36</v>
      </c>
      <c r="AA31" t="s">
        <v>36</v>
      </c>
      <c r="AB31" t="s">
        <v>36</v>
      </c>
      <c r="AC31" t="s">
        <v>36</v>
      </c>
      <c r="AD31" s="10">
        <v>7648</v>
      </c>
    </row>
    <row r="32" spans="1:30" x14ac:dyDescent="0.25">
      <c r="A32" t="s">
        <v>90</v>
      </c>
      <c r="B32" t="s">
        <v>91</v>
      </c>
      <c r="C32">
        <v>2019</v>
      </c>
      <c r="D32" t="s">
        <v>36</v>
      </c>
      <c r="E32" t="s">
        <v>36</v>
      </c>
      <c r="F32" t="s">
        <v>36</v>
      </c>
      <c r="G32" t="s">
        <v>36</v>
      </c>
      <c r="H32" s="11">
        <v>0.35722299999999996</v>
      </c>
      <c r="I32" s="11">
        <v>0.35722299999999996</v>
      </c>
      <c r="J32" s="11">
        <v>0.35722299999999996</v>
      </c>
      <c r="K32" t="s">
        <v>36</v>
      </c>
      <c r="L32" t="s">
        <v>36</v>
      </c>
      <c r="M32" s="11">
        <v>1.03265E-3</v>
      </c>
      <c r="N32" s="11">
        <v>2.08136E-3</v>
      </c>
      <c r="O32" s="11">
        <v>2.08136E-3</v>
      </c>
      <c r="P32" s="11">
        <v>3.2930499999999996E-3</v>
      </c>
      <c r="Q32" s="11">
        <v>3.1461299999999996E-3</v>
      </c>
      <c r="R32" s="11">
        <v>7.3285100000000008E-3</v>
      </c>
      <c r="S32" t="s">
        <v>36</v>
      </c>
      <c r="T32" t="s">
        <v>36</v>
      </c>
      <c r="U32" t="s">
        <v>36</v>
      </c>
      <c r="V32" s="11">
        <v>3.6291479999999994</v>
      </c>
      <c r="W32" t="s">
        <v>36</v>
      </c>
      <c r="X32" t="s">
        <v>36</v>
      </c>
      <c r="Y32" t="s">
        <v>36</v>
      </c>
      <c r="Z32" t="s">
        <v>36</v>
      </c>
      <c r="AA32" t="s">
        <v>36</v>
      </c>
      <c r="AB32" t="s">
        <v>36</v>
      </c>
      <c r="AC32" t="s">
        <v>36</v>
      </c>
      <c r="AD32" s="10">
        <v>7323</v>
      </c>
    </row>
    <row r="33" spans="1:31" x14ac:dyDescent="0.25">
      <c r="A33" t="s">
        <v>90</v>
      </c>
      <c r="B33" t="s">
        <v>91</v>
      </c>
      <c r="C33">
        <v>2020</v>
      </c>
      <c r="D33" t="s">
        <v>36</v>
      </c>
      <c r="E33" t="s">
        <v>36</v>
      </c>
      <c r="F33" t="s">
        <v>36</v>
      </c>
      <c r="G33" t="s">
        <v>36</v>
      </c>
      <c r="H33" s="11">
        <v>0.40204646999999999</v>
      </c>
      <c r="I33" s="11">
        <v>0.40204646999999999</v>
      </c>
      <c r="J33" s="11">
        <v>0.40204646999999999</v>
      </c>
      <c r="K33" t="s">
        <v>36</v>
      </c>
      <c r="L33" t="s">
        <v>36</v>
      </c>
      <c r="M33" s="11">
        <v>1.1639199999999999E-3</v>
      </c>
      <c r="N33" s="11">
        <v>2.3463499999999997E-3</v>
      </c>
      <c r="O33" s="11">
        <v>2.3463499999999997E-3</v>
      </c>
      <c r="P33" s="11">
        <v>3.7123999999999998E-3</v>
      </c>
      <c r="Q33" s="11">
        <v>3.5472899999999998E-3</v>
      </c>
      <c r="R33" s="11">
        <v>8.2634400000000004E-3</v>
      </c>
      <c r="S33" t="s">
        <v>36</v>
      </c>
      <c r="T33" t="s">
        <v>36</v>
      </c>
      <c r="U33" t="s">
        <v>36</v>
      </c>
      <c r="V33" s="11">
        <v>4.0760939999999994</v>
      </c>
      <c r="W33" t="s">
        <v>36</v>
      </c>
      <c r="X33" t="s">
        <v>36</v>
      </c>
      <c r="Y33" t="s">
        <v>36</v>
      </c>
      <c r="Z33" t="s">
        <v>36</v>
      </c>
      <c r="AA33" t="s">
        <v>36</v>
      </c>
      <c r="AB33" t="s">
        <v>36</v>
      </c>
      <c r="AC33" t="s">
        <v>36</v>
      </c>
      <c r="AD33" s="10">
        <v>7899</v>
      </c>
    </row>
    <row r="34" spans="1:31" x14ac:dyDescent="0.25">
      <c r="A34" t="s">
        <v>90</v>
      </c>
      <c r="B34" t="s">
        <v>91</v>
      </c>
      <c r="C34">
        <v>2021</v>
      </c>
      <c r="D34" t="s">
        <v>36</v>
      </c>
      <c r="E34" t="s">
        <v>36</v>
      </c>
      <c r="F34" t="s">
        <v>36</v>
      </c>
      <c r="G34" t="s">
        <v>36</v>
      </c>
      <c r="H34" s="11">
        <v>0.42386234999999983</v>
      </c>
      <c r="I34" s="11">
        <v>0.42386234999999983</v>
      </c>
      <c r="J34" s="11">
        <v>0.42386234999999983</v>
      </c>
      <c r="K34" t="s">
        <v>36</v>
      </c>
      <c r="L34" t="s">
        <v>36</v>
      </c>
      <c r="M34" s="11">
        <v>1.2269499999999999E-3</v>
      </c>
      <c r="N34" s="11">
        <v>2.4740399999999998E-3</v>
      </c>
      <c r="O34" s="11">
        <v>2.4740399999999998E-3</v>
      </c>
      <c r="P34" s="11">
        <v>3.9151999999999998E-3</v>
      </c>
      <c r="Q34" s="11">
        <v>3.7412700000000001E-3</v>
      </c>
      <c r="R34" s="11">
        <v>8.7133400000000017E-3</v>
      </c>
      <c r="S34" t="s">
        <v>36</v>
      </c>
      <c r="T34" t="s">
        <v>36</v>
      </c>
      <c r="U34" t="s">
        <v>36</v>
      </c>
      <c r="V34" s="11">
        <v>4.2962819999999997</v>
      </c>
      <c r="W34" t="s">
        <v>36</v>
      </c>
      <c r="X34" t="s">
        <v>36</v>
      </c>
      <c r="Y34" t="s">
        <v>36</v>
      </c>
      <c r="Z34" t="s">
        <v>36</v>
      </c>
      <c r="AA34" t="s">
        <v>36</v>
      </c>
      <c r="AB34" t="s">
        <v>36</v>
      </c>
      <c r="AC34" t="s">
        <v>36</v>
      </c>
      <c r="AD34" s="10">
        <v>8122</v>
      </c>
    </row>
    <row r="35" spans="1:31" x14ac:dyDescent="0.25">
      <c r="A35" t="s">
        <v>90</v>
      </c>
      <c r="B35" t="s">
        <v>91</v>
      </c>
      <c r="C35">
        <v>2022</v>
      </c>
      <c r="D35" t="s">
        <v>36</v>
      </c>
      <c r="E35" t="s">
        <v>36</v>
      </c>
      <c r="F35" t="s">
        <v>36</v>
      </c>
      <c r="G35" t="s">
        <v>36</v>
      </c>
      <c r="H35" s="11">
        <v>0.42161306000000004</v>
      </c>
      <c r="I35" s="11">
        <v>0.42161306000000004</v>
      </c>
      <c r="J35" s="11">
        <v>0.42161306000000004</v>
      </c>
      <c r="K35" t="s">
        <v>36</v>
      </c>
      <c r="L35" t="s">
        <v>36</v>
      </c>
      <c r="M35" s="11">
        <v>1.2197599999999999E-3</v>
      </c>
      <c r="N35" s="11">
        <v>2.4591799999999996E-3</v>
      </c>
      <c r="O35" s="11">
        <v>2.4591799999999996E-3</v>
      </c>
      <c r="P35" s="11">
        <v>3.8910400000000001E-3</v>
      </c>
      <c r="Q35" s="11">
        <v>3.7182599999999993E-3</v>
      </c>
      <c r="R35" s="11">
        <v>8.661760000000001E-3</v>
      </c>
      <c r="S35" t="s">
        <v>36</v>
      </c>
      <c r="T35" t="s">
        <v>36</v>
      </c>
      <c r="U35" t="s">
        <v>36</v>
      </c>
      <c r="V35" s="11">
        <v>4.2762519999999995</v>
      </c>
      <c r="W35" t="s">
        <v>36</v>
      </c>
      <c r="X35" t="s">
        <v>36</v>
      </c>
      <c r="Y35" t="s">
        <v>36</v>
      </c>
      <c r="Z35" t="s">
        <v>36</v>
      </c>
      <c r="AA35" t="s">
        <v>36</v>
      </c>
      <c r="AB35" t="s">
        <v>36</v>
      </c>
      <c r="AC35" t="s">
        <v>36</v>
      </c>
      <c r="AD35" s="10">
        <v>8328</v>
      </c>
    </row>
    <row r="36" spans="1:31" x14ac:dyDescent="0.25">
      <c r="A36" t="s">
        <v>90</v>
      </c>
      <c r="B36" t="s">
        <v>91</v>
      </c>
      <c r="C36">
        <v>2023</v>
      </c>
      <c r="D36" t="s">
        <v>36</v>
      </c>
      <c r="E36" t="s">
        <v>36</v>
      </c>
      <c r="F36" t="s">
        <v>36</v>
      </c>
      <c r="G36" t="s">
        <v>36</v>
      </c>
      <c r="H36" s="11">
        <v>0.41253654999999995</v>
      </c>
      <c r="I36" s="11">
        <v>0.41253654999999995</v>
      </c>
      <c r="J36" s="11">
        <v>0.41253654999999995</v>
      </c>
      <c r="K36" t="s">
        <v>36</v>
      </c>
      <c r="L36" t="s">
        <v>36</v>
      </c>
      <c r="M36" s="11">
        <v>1.1922E-3</v>
      </c>
      <c r="N36" s="11">
        <v>2.4047000000000001E-3</v>
      </c>
      <c r="O36" s="11">
        <v>2.4047000000000001E-3</v>
      </c>
      <c r="P36" s="11">
        <v>3.8068500000000001E-3</v>
      </c>
      <c r="Q36" s="11">
        <v>3.6374999999999997E-3</v>
      </c>
      <c r="R36" s="11">
        <v>8.4672499999999991E-3</v>
      </c>
      <c r="S36" t="s">
        <v>36</v>
      </c>
      <c r="T36" t="s">
        <v>36</v>
      </c>
      <c r="U36" t="s">
        <v>36</v>
      </c>
      <c r="V36" s="11">
        <v>4.1885059999999994</v>
      </c>
      <c r="W36" t="s">
        <v>36</v>
      </c>
      <c r="X36" t="s">
        <v>36</v>
      </c>
      <c r="Y36" t="s">
        <v>36</v>
      </c>
      <c r="Z36" t="s">
        <v>36</v>
      </c>
      <c r="AA36" t="s">
        <v>36</v>
      </c>
      <c r="AB36" t="s">
        <v>36</v>
      </c>
      <c r="AC36" t="s">
        <v>36</v>
      </c>
      <c r="AD36" s="10">
        <v>7872</v>
      </c>
    </row>
    <row r="37" spans="1:31" x14ac:dyDescent="0.25">
      <c r="A37" t="s">
        <v>90</v>
      </c>
      <c r="B37" t="s">
        <v>91</v>
      </c>
      <c r="C37">
        <v>2024</v>
      </c>
      <c r="D37" t="s">
        <v>36</v>
      </c>
      <c r="E37" t="s">
        <v>36</v>
      </c>
      <c r="F37" t="s">
        <v>36</v>
      </c>
      <c r="G37" t="s">
        <v>36</v>
      </c>
      <c r="H37" s="11">
        <v>0.42717608999999995</v>
      </c>
      <c r="I37" s="11">
        <v>0.42717608999999995</v>
      </c>
      <c r="J37" s="11">
        <v>0.42717608999999995</v>
      </c>
      <c r="K37" t="s">
        <v>36</v>
      </c>
      <c r="L37" t="s">
        <v>36</v>
      </c>
      <c r="M37" s="11">
        <v>1.2357899999999998E-3</v>
      </c>
      <c r="N37" s="11">
        <v>2.49183E-3</v>
      </c>
      <c r="O37" s="11">
        <v>2.49183E-3</v>
      </c>
      <c r="P37" s="11">
        <v>3.9432299999999998E-3</v>
      </c>
      <c r="Q37" s="11">
        <v>3.7681199999999998E-3</v>
      </c>
      <c r="R37" s="11">
        <v>8.7763300000000006E-3</v>
      </c>
      <c r="S37" t="s">
        <v>36</v>
      </c>
      <c r="T37" t="s">
        <v>36</v>
      </c>
      <c r="U37" t="s">
        <v>36</v>
      </c>
      <c r="V37" s="11">
        <v>4.3325059999999995</v>
      </c>
      <c r="W37" t="s">
        <v>36</v>
      </c>
      <c r="X37" t="s">
        <v>36</v>
      </c>
      <c r="Y37" t="s">
        <v>36</v>
      </c>
      <c r="Z37" t="s">
        <v>36</v>
      </c>
      <c r="AA37" t="s">
        <v>36</v>
      </c>
      <c r="AB37" t="s">
        <v>36</v>
      </c>
      <c r="AC37" t="s">
        <v>36</v>
      </c>
      <c r="AD37" s="10">
        <v>8315</v>
      </c>
      <c r="AE37" s="10"/>
    </row>
  </sheetData>
  <autoFilter ref="A1:AD29">
    <filterColumn colId="22" showButton="0"/>
    <filterColumn colId="23" showButton="0"/>
    <filterColumn colId="24" showButton="0"/>
    <filterColumn colId="25" showButton="0"/>
  </autoFilter>
  <mergeCells count="26">
    <mergeCell ref="A1:A3"/>
    <mergeCell ref="B1:B3"/>
    <mergeCell ref="V1:V2"/>
    <mergeCell ref="W1:AA1"/>
    <mergeCell ref="AB1:AB2"/>
    <mergeCell ref="E1:E2"/>
    <mergeCell ref="F1:F2"/>
    <mergeCell ref="G1:G2"/>
    <mergeCell ref="H1:H2"/>
    <mergeCell ref="I1:I2"/>
    <mergeCell ref="AC1:AC2"/>
    <mergeCell ref="AD1:AD3"/>
    <mergeCell ref="C1:C3"/>
    <mergeCell ref="P1:P2"/>
    <mergeCell ref="Q1:Q2"/>
    <mergeCell ref="R1:R2"/>
    <mergeCell ref="S1:S2"/>
    <mergeCell ref="T1:T2"/>
    <mergeCell ref="U1:U2"/>
    <mergeCell ref="J1:J2"/>
    <mergeCell ref="K1:K2"/>
    <mergeCell ref="L1:L2"/>
    <mergeCell ref="M1:M2"/>
    <mergeCell ref="N1:N2"/>
    <mergeCell ref="O1:O2"/>
    <mergeCell ref="D1:D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1"/>
  <sheetViews>
    <sheetView workbookViewId="0">
      <pane ySplit="1" topLeftCell="A135" activePane="bottomLeft" state="frozen"/>
      <selection pane="bottomLeft" activeCell="C171" sqref="C171"/>
    </sheetView>
  </sheetViews>
  <sheetFormatPr defaultRowHeight="15" outlineLevelRow="2" x14ac:dyDescent="0.25"/>
  <cols>
    <col min="2" max="2" width="24" customWidth="1"/>
    <col min="3" max="3" width="16.7109375" customWidth="1"/>
    <col min="4" max="6" width="9.5703125" bestFit="1" customWidth="1"/>
    <col min="7" max="7" width="11.140625" bestFit="1" customWidth="1"/>
    <col min="8" max="13" width="9.5703125" bestFit="1" customWidth="1"/>
  </cols>
  <sheetData>
    <row r="1" spans="1:13" x14ac:dyDescent="0.25">
      <c r="A1" s="1" t="s">
        <v>1</v>
      </c>
      <c r="B1" s="1" t="s">
        <v>0</v>
      </c>
      <c r="C1" s="1" t="s">
        <v>2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</row>
    <row r="2" spans="1:13" outlineLevel="2" x14ac:dyDescent="0.25">
      <c r="A2">
        <v>1991</v>
      </c>
      <c r="B2" t="s">
        <v>3</v>
      </c>
      <c r="C2" s="10">
        <v>1899</v>
      </c>
      <c r="D2" s="11">
        <f>C2*EFs!$E$16</f>
        <v>8.3138219999999999E-2</v>
      </c>
      <c r="E2" s="11">
        <f>C2*EFs!$E$17</f>
        <v>8.3138219999999999E-2</v>
      </c>
      <c r="F2" s="11">
        <f>C2*EFs!$E$18</f>
        <v>8.3138219999999999E-2</v>
      </c>
      <c r="G2" s="11">
        <f>C2*EFs!$E$19</f>
        <v>2.4687E-4</v>
      </c>
      <c r="H2" s="11">
        <f>C2*EFs!$E$20</f>
        <v>4.9374E-4</v>
      </c>
      <c r="I2" s="11">
        <f>C2*EFs!$E$21</f>
        <v>4.9374E-4</v>
      </c>
      <c r="J2" s="11">
        <f>C2*EFs!$E$22</f>
        <v>7.785899999999999E-4</v>
      </c>
      <c r="K2" s="11">
        <f>C2*EFs!$E$23</f>
        <v>7.4060999999999994E-4</v>
      </c>
      <c r="L2" s="11">
        <f>C2*EFs!$E$24</f>
        <v>1.7280899999999998E-3</v>
      </c>
      <c r="M2" s="11">
        <f>C2*EFs!$E$25</f>
        <v>0.83556000000000008</v>
      </c>
    </row>
    <row r="3" spans="1:13" outlineLevel="2" x14ac:dyDescent="0.25">
      <c r="A3">
        <v>1991</v>
      </c>
      <c r="B3" t="s">
        <v>6</v>
      </c>
      <c r="C3" s="10">
        <v>1824</v>
      </c>
      <c r="D3" s="11">
        <f>C3*EFs!$E$2</f>
        <v>4.1951999999999996E-3</v>
      </c>
      <c r="E3" s="11">
        <f>C3*EFs!$E$3</f>
        <v>4.1951999999999996E-3</v>
      </c>
      <c r="F3" s="11">
        <f>C3*EFs!$E$4</f>
        <v>4.1951999999999996E-3</v>
      </c>
      <c r="G3" s="11" t="s">
        <v>36</v>
      </c>
      <c r="H3" s="11" t="s">
        <v>36</v>
      </c>
      <c r="I3" s="11" t="s">
        <v>36</v>
      </c>
      <c r="J3" s="11" t="s">
        <v>36</v>
      </c>
      <c r="K3" s="11" t="s">
        <v>36</v>
      </c>
      <c r="L3" s="11" t="s">
        <v>36</v>
      </c>
      <c r="M3" s="11">
        <f>C3*EFs!$E$5</f>
        <v>8.7552000000000005E-2</v>
      </c>
    </row>
    <row r="4" spans="1:13" outlineLevel="2" x14ac:dyDescent="0.25">
      <c r="A4">
        <v>1991</v>
      </c>
      <c r="B4" t="s">
        <v>5</v>
      </c>
      <c r="C4" s="10">
        <v>1476</v>
      </c>
      <c r="D4" s="11">
        <f>C4*EFs!$E$6</f>
        <v>0.21227831999999999</v>
      </c>
      <c r="E4" s="11">
        <f>C4*EFs!$E$7</f>
        <v>0.21227831999999999</v>
      </c>
      <c r="F4" s="11">
        <f>C4*EFs!$E$8</f>
        <v>0.21227831999999999</v>
      </c>
      <c r="G4" s="11">
        <f>C4*EFs!$E$9</f>
        <v>6.1991999999999993E-4</v>
      </c>
      <c r="H4" s="11">
        <f>C4*EFs!$E$10</f>
        <v>1.2545999999999998E-3</v>
      </c>
      <c r="I4" s="11">
        <f>C4*EFs!$E$11</f>
        <v>1.2545999999999998E-3</v>
      </c>
      <c r="J4" s="11">
        <f>C4*EFs!$E$12</f>
        <v>1.9926000000000002E-3</v>
      </c>
      <c r="K4" s="11">
        <f>C4*EFs!$E$13</f>
        <v>1.9040399999999999E-3</v>
      </c>
      <c r="L4" s="11">
        <f>C4*EFs!$E$14</f>
        <v>4.4132400000000006E-3</v>
      </c>
      <c r="M4" s="11">
        <f>C4*EFs!$E$15</f>
        <v>2.1254399999999998</v>
      </c>
    </row>
    <row r="5" spans="1:13" outlineLevel="2" x14ac:dyDescent="0.25">
      <c r="A5">
        <v>1991</v>
      </c>
      <c r="B5" t="s">
        <v>4</v>
      </c>
      <c r="C5" s="10">
        <v>3129</v>
      </c>
      <c r="D5" s="11">
        <f>C5*EFs!$E$26</f>
        <v>8.5202669999999994E-2</v>
      </c>
      <c r="E5" s="11">
        <f>C5*EFs!$E$27</f>
        <v>8.5202669999999994E-2</v>
      </c>
      <c r="F5" s="11">
        <f>C5*EFs!$E$28</f>
        <v>8.5202669999999994E-2</v>
      </c>
      <c r="G5" s="11">
        <f>C5*EFs!$E$29</f>
        <v>2.5032E-4</v>
      </c>
      <c r="H5" s="11">
        <f>C5*EFs!$E$30</f>
        <v>5.0064E-4</v>
      </c>
      <c r="I5" s="11">
        <f>C5*EFs!$E$31</f>
        <v>5.0064E-4</v>
      </c>
      <c r="J5" s="11">
        <f>C5*EFs!$E$32</f>
        <v>7.8224999999999996E-4</v>
      </c>
      <c r="K5" s="11">
        <f>C5*EFs!$E$33</f>
        <v>7.5095999999999995E-4</v>
      </c>
      <c r="L5" s="11">
        <f>C5*EFs!$E$34</f>
        <v>1.7835299999999998E-3</v>
      </c>
      <c r="M5" s="11">
        <f>C5*EFs!$E$35</f>
        <v>0.84482999999999997</v>
      </c>
    </row>
    <row r="6" spans="1:13" outlineLevel="1" x14ac:dyDescent="0.25">
      <c r="A6" s="1" t="s">
        <v>37</v>
      </c>
      <c r="C6" s="10">
        <f t="shared" ref="C6:M6" si="0">SUBTOTAL(9,C2:C5)</f>
        <v>8328</v>
      </c>
      <c r="D6" s="11">
        <f t="shared" si="0"/>
        <v>0.38481441</v>
      </c>
      <c r="E6" s="11">
        <f t="shared" si="0"/>
        <v>0.38481441</v>
      </c>
      <c r="F6" s="11">
        <f t="shared" si="0"/>
        <v>0.38481441</v>
      </c>
      <c r="G6" s="11">
        <f t="shared" si="0"/>
        <v>1.1171099999999999E-3</v>
      </c>
      <c r="H6" s="11">
        <f t="shared" si="0"/>
        <v>2.2489799999999998E-3</v>
      </c>
      <c r="I6" s="11">
        <f t="shared" si="0"/>
        <v>2.2489799999999998E-3</v>
      </c>
      <c r="J6" s="11">
        <f t="shared" si="0"/>
        <v>3.5534400000000002E-3</v>
      </c>
      <c r="K6" s="11">
        <f t="shared" si="0"/>
        <v>3.3956099999999994E-3</v>
      </c>
      <c r="L6" s="11">
        <f t="shared" si="0"/>
        <v>7.9248600000000006E-3</v>
      </c>
      <c r="M6" s="11">
        <f t="shared" si="0"/>
        <v>3.8933819999999999</v>
      </c>
    </row>
    <row r="7" spans="1:13" outlineLevel="2" x14ac:dyDescent="0.25">
      <c r="A7">
        <v>1992</v>
      </c>
      <c r="B7" t="s">
        <v>3</v>
      </c>
      <c r="C7" s="10">
        <v>2419</v>
      </c>
      <c r="D7" s="11">
        <f>C7*EFs!$E$16</f>
        <v>0.10590382</v>
      </c>
      <c r="E7" s="11">
        <f>C7*EFs!$E$17</f>
        <v>0.10590382</v>
      </c>
      <c r="F7" s="11">
        <f>C7*EFs!$E$18</f>
        <v>0.10590382</v>
      </c>
      <c r="G7" s="11">
        <f>C7*EFs!$E$19</f>
        <v>3.1447000000000002E-4</v>
      </c>
      <c r="H7" s="11">
        <f>C7*EFs!$E$20</f>
        <v>6.2894000000000003E-4</v>
      </c>
      <c r="I7" s="11">
        <f>C7*EFs!$E$21</f>
        <v>6.2894000000000003E-4</v>
      </c>
      <c r="J7" s="11">
        <f>C7*EFs!$E$22</f>
        <v>9.9178999999999977E-4</v>
      </c>
      <c r="K7" s="11">
        <f>C7*EFs!$E$23</f>
        <v>9.4340999999999989E-4</v>
      </c>
      <c r="L7" s="11">
        <f>C7*EFs!$E$24</f>
        <v>2.2012899999999998E-3</v>
      </c>
      <c r="M7" s="11">
        <f>C7*EFs!$E$25</f>
        <v>1.06436</v>
      </c>
    </row>
    <row r="8" spans="1:13" outlineLevel="2" x14ac:dyDescent="0.25">
      <c r="A8">
        <v>1992</v>
      </c>
      <c r="B8" t="s">
        <v>6</v>
      </c>
      <c r="C8" s="10">
        <v>2285</v>
      </c>
      <c r="D8" s="11">
        <f>C8*EFs!$E$2</f>
        <v>5.2554999999999989E-3</v>
      </c>
      <c r="E8" s="11">
        <f>C8*EFs!$E$3</f>
        <v>5.2554999999999989E-3</v>
      </c>
      <c r="F8" s="11">
        <f>C8*EFs!$E$4</f>
        <v>5.2554999999999989E-3</v>
      </c>
      <c r="G8" s="11" t="s">
        <v>36</v>
      </c>
      <c r="H8" s="11" t="s">
        <v>36</v>
      </c>
      <c r="I8" s="11" t="s">
        <v>36</v>
      </c>
      <c r="J8" s="11" t="s">
        <v>36</v>
      </c>
      <c r="K8" s="11" t="s">
        <v>36</v>
      </c>
      <c r="L8" s="11" t="s">
        <v>36</v>
      </c>
      <c r="M8" s="11">
        <f>C8*EFs!$E$5</f>
        <v>0.10968</v>
      </c>
    </row>
    <row r="9" spans="1:13" outlineLevel="2" x14ac:dyDescent="0.25">
      <c r="A9">
        <v>1992</v>
      </c>
      <c r="B9" t="s">
        <v>5</v>
      </c>
      <c r="C9" s="10">
        <v>1444</v>
      </c>
      <c r="D9" s="11">
        <f>C9*EFs!$E$6</f>
        <v>0.20767607999999999</v>
      </c>
      <c r="E9" s="11">
        <f>C9*EFs!$E$7</f>
        <v>0.20767607999999999</v>
      </c>
      <c r="F9" s="11">
        <f>C9*EFs!$E$8</f>
        <v>0.20767607999999999</v>
      </c>
      <c r="G9" s="11">
        <f>C9*EFs!$E$9</f>
        <v>6.0647999999999995E-4</v>
      </c>
      <c r="H9" s="11">
        <f>C9*EFs!$E$10</f>
        <v>1.2273999999999998E-3</v>
      </c>
      <c r="I9" s="11">
        <f>C9*EFs!$E$11</f>
        <v>1.2273999999999998E-3</v>
      </c>
      <c r="J9" s="11">
        <f>C9*EFs!$E$12</f>
        <v>1.9494E-3</v>
      </c>
      <c r="K9" s="11">
        <f>C9*EFs!$E$13</f>
        <v>1.86276E-3</v>
      </c>
      <c r="L9" s="11">
        <f>C9*EFs!$E$14</f>
        <v>4.3175600000000007E-3</v>
      </c>
      <c r="M9" s="11">
        <f>C9*EFs!$E$15</f>
        <v>2.0793599999999999</v>
      </c>
    </row>
    <row r="10" spans="1:13" outlineLevel="2" x14ac:dyDescent="0.25">
      <c r="A10">
        <v>1992</v>
      </c>
      <c r="B10" t="s">
        <v>4</v>
      </c>
      <c r="C10" s="10">
        <v>3610</v>
      </c>
      <c r="D10" s="11">
        <f>C10*EFs!$E$26</f>
        <v>9.8300299999999993E-2</v>
      </c>
      <c r="E10" s="11">
        <f>C10*EFs!$E$27</f>
        <v>9.8300299999999993E-2</v>
      </c>
      <c r="F10" s="11">
        <f>C10*EFs!$E$28</f>
        <v>9.8300299999999993E-2</v>
      </c>
      <c r="G10" s="11">
        <f>C10*EFs!$E$29</f>
        <v>2.8880000000000003E-4</v>
      </c>
      <c r="H10" s="11">
        <f>C10*EFs!$E$30</f>
        <v>5.7760000000000005E-4</v>
      </c>
      <c r="I10" s="11">
        <f>C10*EFs!$E$31</f>
        <v>5.7760000000000005E-4</v>
      </c>
      <c r="J10" s="11">
        <f>C10*EFs!$E$32</f>
        <v>9.0249999999999998E-4</v>
      </c>
      <c r="K10" s="11">
        <f>C10*EFs!$E$33</f>
        <v>8.6639999999999992E-4</v>
      </c>
      <c r="L10" s="11">
        <f>C10*EFs!$E$34</f>
        <v>2.0577E-3</v>
      </c>
      <c r="M10" s="11">
        <f>C10*EFs!$E$35</f>
        <v>0.97470000000000001</v>
      </c>
    </row>
    <row r="11" spans="1:13" outlineLevel="1" x14ac:dyDescent="0.25">
      <c r="A11" s="1" t="s">
        <v>38</v>
      </c>
      <c r="C11" s="10">
        <f t="shared" ref="C11:M11" si="1">SUBTOTAL(9,C7:C10)</f>
        <v>9758</v>
      </c>
      <c r="D11" s="11">
        <f t="shared" si="1"/>
        <v>0.4171357</v>
      </c>
      <c r="E11" s="11">
        <f t="shared" si="1"/>
        <v>0.4171357</v>
      </c>
      <c r="F11" s="11">
        <f t="shared" si="1"/>
        <v>0.4171357</v>
      </c>
      <c r="G11" s="11">
        <f t="shared" si="1"/>
        <v>1.2097500000000001E-3</v>
      </c>
      <c r="H11" s="11">
        <f t="shared" si="1"/>
        <v>2.4339399999999999E-3</v>
      </c>
      <c r="I11" s="11">
        <f t="shared" si="1"/>
        <v>2.4339399999999999E-3</v>
      </c>
      <c r="J11" s="11">
        <f t="shared" si="1"/>
        <v>3.8436899999999999E-3</v>
      </c>
      <c r="K11" s="11">
        <f t="shared" si="1"/>
        <v>3.6725699999999996E-3</v>
      </c>
      <c r="L11" s="11">
        <f t="shared" si="1"/>
        <v>8.5765500000000005E-3</v>
      </c>
      <c r="M11" s="11">
        <f t="shared" si="1"/>
        <v>4.2281000000000004</v>
      </c>
    </row>
    <row r="12" spans="1:13" outlineLevel="2" x14ac:dyDescent="0.25">
      <c r="A12">
        <v>1993</v>
      </c>
      <c r="B12" t="s">
        <v>3</v>
      </c>
      <c r="C12" s="10">
        <v>2425</v>
      </c>
      <c r="D12" s="11">
        <f>C12*EFs!$E$16</f>
        <v>0.1061665</v>
      </c>
      <c r="E12" s="11">
        <f>C12*EFs!$E$17</f>
        <v>0.1061665</v>
      </c>
      <c r="F12" s="11">
        <f>C12*EFs!$E$18</f>
        <v>0.1061665</v>
      </c>
      <c r="G12" s="11">
        <f>C12*EFs!$E$19</f>
        <v>3.1524999999999999E-4</v>
      </c>
      <c r="H12" s="11">
        <f>C12*EFs!$E$20</f>
        <v>6.3049999999999998E-4</v>
      </c>
      <c r="I12" s="11">
        <f>C12*EFs!$E$21</f>
        <v>6.3049999999999998E-4</v>
      </c>
      <c r="J12" s="11">
        <f>C12*EFs!$E$22</f>
        <v>9.9424999999999991E-4</v>
      </c>
      <c r="K12" s="11">
        <f>C12*EFs!$E$23</f>
        <v>9.4574999999999998E-4</v>
      </c>
      <c r="L12" s="11">
        <f>C12*EFs!$E$24</f>
        <v>2.2067499999999999E-3</v>
      </c>
      <c r="M12" s="11">
        <f>C12*EFs!$E$25</f>
        <v>1.0669999999999999</v>
      </c>
    </row>
    <row r="13" spans="1:13" outlineLevel="2" x14ac:dyDescent="0.25">
      <c r="A13">
        <v>1993</v>
      </c>
      <c r="B13" t="s">
        <v>6</v>
      </c>
      <c r="C13" s="10">
        <v>2546</v>
      </c>
      <c r="D13" s="11">
        <f>C13*EFs!$E$2</f>
        <v>5.8557999999999987E-3</v>
      </c>
      <c r="E13" s="11">
        <f>C13*EFs!$E$3</f>
        <v>5.8557999999999987E-3</v>
      </c>
      <c r="F13" s="11">
        <f>C13*EFs!$E$4</f>
        <v>5.8557999999999987E-3</v>
      </c>
      <c r="G13" s="11" t="s">
        <v>36</v>
      </c>
      <c r="H13" s="11" t="s">
        <v>36</v>
      </c>
      <c r="I13" s="11" t="s">
        <v>36</v>
      </c>
      <c r="J13" s="11" t="s">
        <v>36</v>
      </c>
      <c r="K13" s="11" t="s">
        <v>36</v>
      </c>
      <c r="L13" s="11" t="s">
        <v>36</v>
      </c>
      <c r="M13" s="11">
        <f>C13*EFs!$E$5</f>
        <v>0.122208</v>
      </c>
    </row>
    <row r="14" spans="1:13" outlineLevel="2" x14ac:dyDescent="0.25">
      <c r="A14">
        <v>1993</v>
      </c>
      <c r="B14" t="s">
        <v>5</v>
      </c>
      <c r="C14" s="10">
        <v>1373</v>
      </c>
      <c r="D14" s="11">
        <f>C14*EFs!$E$6</f>
        <v>0.19746485999999999</v>
      </c>
      <c r="E14" s="11">
        <f>C14*EFs!$E$7</f>
        <v>0.19746485999999999</v>
      </c>
      <c r="F14" s="11">
        <f>C14*EFs!$E$8</f>
        <v>0.19746485999999999</v>
      </c>
      <c r="G14" s="11">
        <f>C14*EFs!$E$9</f>
        <v>5.7665999999999989E-4</v>
      </c>
      <c r="H14" s="11">
        <f>C14*EFs!$E$10</f>
        <v>1.1670499999999998E-3</v>
      </c>
      <c r="I14" s="11">
        <f>C14*EFs!$E$11</f>
        <v>1.1670499999999998E-3</v>
      </c>
      <c r="J14" s="11">
        <f>C14*EFs!$E$12</f>
        <v>1.85355E-3</v>
      </c>
      <c r="K14" s="11">
        <f>C14*EFs!$E$13</f>
        <v>1.7711699999999999E-3</v>
      </c>
      <c r="L14" s="11">
        <f>C14*EFs!$E$14</f>
        <v>4.1052700000000003E-3</v>
      </c>
      <c r="M14" s="11">
        <f>C14*EFs!$E$15</f>
        <v>1.9771199999999998</v>
      </c>
    </row>
    <row r="15" spans="1:13" outlineLevel="2" x14ac:dyDescent="0.25">
      <c r="A15">
        <v>1993</v>
      </c>
      <c r="B15" t="s">
        <v>4</v>
      </c>
      <c r="C15" s="10">
        <v>3627</v>
      </c>
      <c r="D15" s="11">
        <f>C15*EFs!$E$26</f>
        <v>9.876320999999999E-2</v>
      </c>
      <c r="E15" s="11">
        <f>C15*EFs!$E$27</f>
        <v>9.876320999999999E-2</v>
      </c>
      <c r="F15" s="11">
        <f>C15*EFs!$E$28</f>
        <v>9.876320999999999E-2</v>
      </c>
      <c r="G15" s="11">
        <f>C15*EFs!$E$29</f>
        <v>2.9016000000000003E-4</v>
      </c>
      <c r="H15" s="11">
        <f>C15*EFs!$E$30</f>
        <v>5.8032000000000005E-4</v>
      </c>
      <c r="I15" s="11">
        <f>C15*EFs!$E$31</f>
        <v>5.8032000000000005E-4</v>
      </c>
      <c r="J15" s="11">
        <f>C15*EFs!$E$32</f>
        <v>9.0675E-4</v>
      </c>
      <c r="K15" s="11">
        <f>C15*EFs!$E$33</f>
        <v>8.7047999999999997E-4</v>
      </c>
      <c r="L15" s="11">
        <f>C15*EFs!$E$34</f>
        <v>2.0673899999999997E-3</v>
      </c>
      <c r="M15" s="11">
        <f>C15*EFs!$E$35</f>
        <v>0.97928999999999999</v>
      </c>
    </row>
    <row r="16" spans="1:13" outlineLevel="1" x14ac:dyDescent="0.25">
      <c r="A16" s="1" t="s">
        <v>39</v>
      </c>
      <c r="C16" s="10">
        <f t="shared" ref="C16:M16" si="2">SUBTOTAL(9,C12:C15)</f>
        <v>9971</v>
      </c>
      <c r="D16" s="11">
        <f t="shared" si="2"/>
        <v>0.40825036999999997</v>
      </c>
      <c r="E16" s="11">
        <f t="shared" si="2"/>
        <v>0.40825036999999997</v>
      </c>
      <c r="F16" s="11">
        <f t="shared" si="2"/>
        <v>0.40825036999999997</v>
      </c>
      <c r="G16" s="11">
        <f t="shared" si="2"/>
        <v>1.1820699999999999E-3</v>
      </c>
      <c r="H16" s="11">
        <f t="shared" si="2"/>
        <v>2.3778699999999998E-3</v>
      </c>
      <c r="I16" s="11">
        <f t="shared" si="2"/>
        <v>2.3778699999999998E-3</v>
      </c>
      <c r="J16" s="11">
        <f t="shared" si="2"/>
        <v>3.7545500000000002E-3</v>
      </c>
      <c r="K16" s="11">
        <f t="shared" si="2"/>
        <v>3.5873999999999997E-3</v>
      </c>
      <c r="L16" s="11">
        <f t="shared" si="2"/>
        <v>8.3794100000000003E-3</v>
      </c>
      <c r="M16" s="11">
        <f t="shared" si="2"/>
        <v>4.1456179999999998</v>
      </c>
    </row>
    <row r="17" spans="1:13" outlineLevel="2" x14ac:dyDescent="0.25">
      <c r="A17">
        <v>1994</v>
      </c>
      <c r="B17" t="s">
        <v>3</v>
      </c>
      <c r="C17" s="10">
        <v>2432</v>
      </c>
      <c r="D17" s="11">
        <f>C17*EFs!$E$16</f>
        <v>0.10647295999999999</v>
      </c>
      <c r="E17" s="11">
        <f>C17*EFs!$E$17</f>
        <v>0.10647295999999999</v>
      </c>
      <c r="F17" s="11">
        <f>C17*EFs!$E$18</f>
        <v>0.10647295999999999</v>
      </c>
      <c r="G17" s="11">
        <f>C17*EFs!$E$19</f>
        <v>3.1616000000000001E-4</v>
      </c>
      <c r="H17" s="11">
        <f>C17*EFs!$E$20</f>
        <v>6.3232000000000002E-4</v>
      </c>
      <c r="I17" s="11">
        <f>C17*EFs!$E$21</f>
        <v>6.3232000000000002E-4</v>
      </c>
      <c r="J17" s="11">
        <f>C17*EFs!$E$22</f>
        <v>9.9711999999999978E-4</v>
      </c>
      <c r="K17" s="11">
        <f>C17*EFs!$E$23</f>
        <v>9.4847999999999992E-4</v>
      </c>
      <c r="L17" s="11">
        <f>C17*EFs!$E$24</f>
        <v>2.2131199999999998E-3</v>
      </c>
      <c r="M17" s="11">
        <f>C17*EFs!$E$25</f>
        <v>1.0700800000000001</v>
      </c>
    </row>
    <row r="18" spans="1:13" outlineLevel="2" x14ac:dyDescent="0.25">
      <c r="A18">
        <v>1994</v>
      </c>
      <c r="B18" t="s">
        <v>6</v>
      </c>
      <c r="C18" s="10">
        <v>2758</v>
      </c>
      <c r="D18" s="11">
        <f>C18*EFs!$E$2</f>
        <v>6.343399999999999E-3</v>
      </c>
      <c r="E18" s="11">
        <f>C18*EFs!$E$3</f>
        <v>6.343399999999999E-3</v>
      </c>
      <c r="F18" s="11">
        <f>C18*EFs!$E$4</f>
        <v>6.343399999999999E-3</v>
      </c>
      <c r="G18" s="11" t="s">
        <v>36</v>
      </c>
      <c r="H18" s="11" t="s">
        <v>36</v>
      </c>
      <c r="I18" s="11" t="s">
        <v>36</v>
      </c>
      <c r="J18" s="11" t="s">
        <v>36</v>
      </c>
      <c r="K18" s="11" t="s">
        <v>36</v>
      </c>
      <c r="L18" s="11" t="s">
        <v>36</v>
      </c>
      <c r="M18" s="11">
        <f>C18*EFs!$E$5</f>
        <v>0.132384</v>
      </c>
    </row>
    <row r="19" spans="1:13" outlineLevel="2" x14ac:dyDescent="0.25">
      <c r="A19">
        <v>1994</v>
      </c>
      <c r="B19" t="s">
        <v>5</v>
      </c>
      <c r="C19" s="10">
        <v>1282</v>
      </c>
      <c r="D19" s="11">
        <f>C19*EFs!$E$6</f>
        <v>0.18437724</v>
      </c>
      <c r="E19" s="11">
        <f>C19*EFs!$E$7</f>
        <v>0.18437724</v>
      </c>
      <c r="F19" s="11">
        <f>C19*EFs!$E$8</f>
        <v>0.18437724</v>
      </c>
      <c r="G19" s="11">
        <f>C19*EFs!$E$9</f>
        <v>5.3843999999999995E-4</v>
      </c>
      <c r="H19" s="11">
        <f>C19*EFs!$E$10</f>
        <v>1.0896999999999999E-3</v>
      </c>
      <c r="I19" s="11">
        <f>C19*EFs!$E$11</f>
        <v>1.0896999999999999E-3</v>
      </c>
      <c r="J19" s="11">
        <f>C19*EFs!$E$12</f>
        <v>1.7306999999999999E-3</v>
      </c>
      <c r="K19" s="11">
        <f>C19*EFs!$E$13</f>
        <v>1.6537799999999999E-3</v>
      </c>
      <c r="L19" s="11">
        <f>C19*EFs!$E$14</f>
        <v>3.8331800000000003E-3</v>
      </c>
      <c r="M19" s="11">
        <f>C19*EFs!$E$15</f>
        <v>1.8460799999999999</v>
      </c>
    </row>
    <row r="20" spans="1:13" outlineLevel="2" x14ac:dyDescent="0.25">
      <c r="A20">
        <v>1994</v>
      </c>
      <c r="B20" t="s">
        <v>4</v>
      </c>
      <c r="C20" s="10">
        <v>3622</v>
      </c>
      <c r="D20" s="11">
        <f>C20*EFs!$E$26</f>
        <v>9.8627059999999989E-2</v>
      </c>
      <c r="E20" s="11">
        <f>C20*EFs!$E$27</f>
        <v>9.8627059999999989E-2</v>
      </c>
      <c r="F20" s="11">
        <f>C20*EFs!$E$28</f>
        <v>9.8627059999999989E-2</v>
      </c>
      <c r="G20" s="11">
        <f>C20*EFs!$E$29</f>
        <v>2.8976000000000002E-4</v>
      </c>
      <c r="H20" s="11">
        <f>C20*EFs!$E$30</f>
        <v>5.7952000000000004E-4</v>
      </c>
      <c r="I20" s="11">
        <f>C20*EFs!$E$31</f>
        <v>5.7952000000000004E-4</v>
      </c>
      <c r="J20" s="11">
        <f>C20*EFs!$E$32</f>
        <v>9.0549999999999995E-4</v>
      </c>
      <c r="K20" s="11">
        <f>C20*EFs!$E$33</f>
        <v>8.6927999999999994E-4</v>
      </c>
      <c r="L20" s="11">
        <f>C20*EFs!$E$34</f>
        <v>2.0645399999999997E-3</v>
      </c>
      <c r="M20" s="11">
        <f>C20*EFs!$E$35</f>
        <v>0.97794000000000003</v>
      </c>
    </row>
    <row r="21" spans="1:13" outlineLevel="1" x14ac:dyDescent="0.25">
      <c r="A21" s="1" t="s">
        <v>40</v>
      </c>
      <c r="C21" s="10">
        <f t="shared" ref="C21:M21" si="3">SUBTOTAL(9,C17:C20)</f>
        <v>10094</v>
      </c>
      <c r="D21" s="11">
        <f t="shared" si="3"/>
        <v>0.39582065999999999</v>
      </c>
      <c r="E21" s="11">
        <f t="shared" si="3"/>
        <v>0.39582065999999999</v>
      </c>
      <c r="F21" s="11">
        <f t="shared" si="3"/>
        <v>0.39582065999999999</v>
      </c>
      <c r="G21" s="11">
        <f t="shared" si="3"/>
        <v>1.1443600000000001E-3</v>
      </c>
      <c r="H21" s="11">
        <f t="shared" si="3"/>
        <v>2.3015399999999999E-3</v>
      </c>
      <c r="I21" s="11">
        <f t="shared" si="3"/>
        <v>2.3015399999999999E-3</v>
      </c>
      <c r="J21" s="11">
        <f t="shared" si="3"/>
        <v>3.6333199999999998E-3</v>
      </c>
      <c r="K21" s="11">
        <f t="shared" si="3"/>
        <v>3.47154E-3</v>
      </c>
      <c r="L21" s="11">
        <f t="shared" si="3"/>
        <v>8.1108399999999994E-3</v>
      </c>
      <c r="M21" s="11">
        <f t="shared" si="3"/>
        <v>4.026484</v>
      </c>
    </row>
    <row r="22" spans="1:13" outlineLevel="2" x14ac:dyDescent="0.25">
      <c r="A22">
        <v>1995</v>
      </c>
      <c r="B22" t="s">
        <v>3</v>
      </c>
      <c r="C22" s="10">
        <v>2446</v>
      </c>
      <c r="D22" s="11">
        <f>C22*EFs!$E$16</f>
        <v>0.10708587999999999</v>
      </c>
      <c r="E22" s="11">
        <f>C22*EFs!$E$17</f>
        <v>0.10708587999999999</v>
      </c>
      <c r="F22" s="11">
        <f>C22*EFs!$E$18</f>
        <v>0.10708587999999999</v>
      </c>
      <c r="G22" s="11">
        <f>C22*EFs!$E$19</f>
        <v>3.1797999999999999E-4</v>
      </c>
      <c r="H22" s="11">
        <f>C22*EFs!$E$20</f>
        <v>6.3595999999999998E-4</v>
      </c>
      <c r="I22" s="11">
        <f>C22*EFs!$E$21</f>
        <v>6.3595999999999998E-4</v>
      </c>
      <c r="J22" s="11">
        <f>C22*EFs!$E$22</f>
        <v>1.0028599999999999E-3</v>
      </c>
      <c r="K22" s="11">
        <f>C22*EFs!$E$23</f>
        <v>9.5393999999999991E-4</v>
      </c>
      <c r="L22" s="11">
        <f>C22*EFs!$E$24</f>
        <v>2.2258600000000001E-3</v>
      </c>
      <c r="M22" s="11">
        <f>C22*EFs!$E$25</f>
        <v>1.0762400000000001</v>
      </c>
    </row>
    <row r="23" spans="1:13" outlineLevel="2" x14ac:dyDescent="0.25">
      <c r="A23">
        <v>1995</v>
      </c>
      <c r="B23" t="s">
        <v>6</v>
      </c>
      <c r="C23" s="10">
        <v>2485</v>
      </c>
      <c r="D23" s="11">
        <f>C23*EFs!$E$2</f>
        <v>5.7154999999999992E-3</v>
      </c>
      <c r="E23" s="11">
        <f>C23*EFs!$E$3</f>
        <v>5.7154999999999992E-3</v>
      </c>
      <c r="F23" s="11">
        <f>C23*EFs!$E$4</f>
        <v>5.7154999999999992E-3</v>
      </c>
      <c r="G23" s="11" t="s">
        <v>36</v>
      </c>
      <c r="H23" s="11" t="s">
        <v>36</v>
      </c>
      <c r="I23" s="11" t="s">
        <v>36</v>
      </c>
      <c r="J23" s="11" t="s">
        <v>36</v>
      </c>
      <c r="K23" s="11" t="s">
        <v>36</v>
      </c>
      <c r="L23" s="11" t="s">
        <v>36</v>
      </c>
      <c r="M23" s="11">
        <f>C23*EFs!$E$5</f>
        <v>0.11928</v>
      </c>
    </row>
    <row r="24" spans="1:13" outlineLevel="2" x14ac:dyDescent="0.25">
      <c r="A24">
        <v>1995</v>
      </c>
      <c r="B24" t="s">
        <v>5</v>
      </c>
      <c r="C24" s="10">
        <v>1172</v>
      </c>
      <c r="D24" s="11">
        <f>C24*EFs!$E$6</f>
        <v>0.16855703999999999</v>
      </c>
      <c r="E24" s="11">
        <f>C24*EFs!$E$7</f>
        <v>0.16855703999999999</v>
      </c>
      <c r="F24" s="11">
        <f>C24*EFs!$E$8</f>
        <v>0.16855703999999999</v>
      </c>
      <c r="G24" s="11">
        <f>C24*EFs!$E$9</f>
        <v>4.9223999999999991E-4</v>
      </c>
      <c r="H24" s="11">
        <f>C24*EFs!$E$10</f>
        <v>9.9619999999999982E-4</v>
      </c>
      <c r="I24" s="11">
        <f>C24*EFs!$E$11</f>
        <v>9.9619999999999982E-4</v>
      </c>
      <c r="J24" s="11">
        <f>C24*EFs!$E$12</f>
        <v>1.5822E-3</v>
      </c>
      <c r="K24" s="11">
        <f>C24*EFs!$E$13</f>
        <v>1.51188E-3</v>
      </c>
      <c r="L24" s="11">
        <f>C24*EFs!$E$14</f>
        <v>3.5042800000000002E-3</v>
      </c>
      <c r="M24" s="11">
        <f>C24*EFs!$E$15</f>
        <v>1.6876799999999998</v>
      </c>
    </row>
    <row r="25" spans="1:13" outlineLevel="2" x14ac:dyDescent="0.25">
      <c r="A25">
        <v>1995</v>
      </c>
      <c r="B25" t="s">
        <v>4</v>
      </c>
      <c r="C25" s="10">
        <v>3496</v>
      </c>
      <c r="D25" s="11">
        <f>C25*EFs!$E$26</f>
        <v>9.5196079999999988E-2</v>
      </c>
      <c r="E25" s="11">
        <f>C25*EFs!$E$27</f>
        <v>9.5196079999999988E-2</v>
      </c>
      <c r="F25" s="11">
        <f>C25*EFs!$E$28</f>
        <v>9.5196079999999988E-2</v>
      </c>
      <c r="G25" s="11">
        <f>C25*EFs!$E$29</f>
        <v>2.7968000000000003E-4</v>
      </c>
      <c r="H25" s="11">
        <f>C25*EFs!$E$30</f>
        <v>5.5936000000000007E-4</v>
      </c>
      <c r="I25" s="11">
        <f>C25*EFs!$E$31</f>
        <v>5.5936000000000007E-4</v>
      </c>
      <c r="J25" s="11">
        <f>C25*EFs!$E$32</f>
        <v>8.7399999999999999E-4</v>
      </c>
      <c r="K25" s="11">
        <f>C25*EFs!$E$33</f>
        <v>8.3903999999999988E-4</v>
      </c>
      <c r="L25" s="11">
        <f>C25*EFs!$E$34</f>
        <v>1.9927199999999999E-3</v>
      </c>
      <c r="M25" s="11">
        <f>C25*EFs!$E$35</f>
        <v>0.94391999999999998</v>
      </c>
    </row>
    <row r="26" spans="1:13" outlineLevel="1" x14ac:dyDescent="0.25">
      <c r="A26" s="1" t="s">
        <v>41</v>
      </c>
      <c r="C26" s="10">
        <f t="shared" ref="C26:M26" si="4">SUBTOTAL(9,C22:C25)</f>
        <v>9599</v>
      </c>
      <c r="D26" s="11">
        <f t="shared" si="4"/>
        <v>0.37655450000000001</v>
      </c>
      <c r="E26" s="11">
        <f t="shared" si="4"/>
        <v>0.37655450000000001</v>
      </c>
      <c r="F26" s="11">
        <f t="shared" si="4"/>
        <v>0.37655450000000001</v>
      </c>
      <c r="G26" s="11">
        <f t="shared" si="4"/>
        <v>1.0899E-3</v>
      </c>
      <c r="H26" s="11">
        <f t="shared" si="4"/>
        <v>2.1915199999999998E-3</v>
      </c>
      <c r="I26" s="11">
        <f t="shared" si="4"/>
        <v>2.1915199999999998E-3</v>
      </c>
      <c r="J26" s="11">
        <f t="shared" si="4"/>
        <v>3.4590599999999999E-3</v>
      </c>
      <c r="K26" s="11">
        <f t="shared" si="4"/>
        <v>3.3048599999999997E-3</v>
      </c>
      <c r="L26" s="11">
        <f t="shared" si="4"/>
        <v>7.7228599999999998E-3</v>
      </c>
      <c r="M26" s="11">
        <f t="shared" si="4"/>
        <v>3.8271199999999999</v>
      </c>
    </row>
    <row r="27" spans="1:13" outlineLevel="2" x14ac:dyDescent="0.25">
      <c r="A27">
        <v>1996</v>
      </c>
      <c r="B27" t="s">
        <v>3</v>
      </c>
      <c r="C27" s="10">
        <v>2509</v>
      </c>
      <c r="D27" s="11">
        <f>C27*EFs!$E$16</f>
        <v>0.10984402</v>
      </c>
      <c r="E27" s="11">
        <f>C27*EFs!$E$17</f>
        <v>0.10984402</v>
      </c>
      <c r="F27" s="11">
        <f>C27*EFs!$E$18</f>
        <v>0.10984402</v>
      </c>
      <c r="G27" s="11">
        <f>C27*EFs!$E$19</f>
        <v>3.2616999999999998E-4</v>
      </c>
      <c r="H27" s="11">
        <f>C27*EFs!$E$20</f>
        <v>6.5233999999999995E-4</v>
      </c>
      <c r="I27" s="11">
        <f>C27*EFs!$E$21</f>
        <v>6.5233999999999995E-4</v>
      </c>
      <c r="J27" s="11">
        <f>C27*EFs!$E$22</f>
        <v>1.0286899999999999E-3</v>
      </c>
      <c r="K27" s="11">
        <f>C27*EFs!$E$23</f>
        <v>9.7850999999999993E-4</v>
      </c>
      <c r="L27" s="11">
        <f>C27*EFs!$E$24</f>
        <v>2.28319E-3</v>
      </c>
      <c r="M27" s="11">
        <f>C27*EFs!$E$25</f>
        <v>1.1039600000000001</v>
      </c>
    </row>
    <row r="28" spans="1:13" outlineLevel="2" x14ac:dyDescent="0.25">
      <c r="A28">
        <v>1996</v>
      </c>
      <c r="B28" t="s">
        <v>6</v>
      </c>
      <c r="C28" s="10">
        <v>2649</v>
      </c>
      <c r="D28" s="11">
        <f>C28*EFs!$E$2</f>
        <v>6.0926999999999986E-3</v>
      </c>
      <c r="E28" s="11">
        <f>C28*EFs!$E$3</f>
        <v>6.0926999999999986E-3</v>
      </c>
      <c r="F28" s="11">
        <f>C28*EFs!$E$4</f>
        <v>6.0926999999999986E-3</v>
      </c>
      <c r="G28" s="11" t="s">
        <v>36</v>
      </c>
      <c r="H28" s="11" t="s">
        <v>36</v>
      </c>
      <c r="I28" s="11" t="s">
        <v>36</v>
      </c>
      <c r="J28" s="11" t="s">
        <v>36</v>
      </c>
      <c r="K28" s="11" t="s">
        <v>36</v>
      </c>
      <c r="L28" s="11" t="s">
        <v>36</v>
      </c>
      <c r="M28" s="11">
        <f>C28*EFs!$E$5</f>
        <v>0.12715200000000002</v>
      </c>
    </row>
    <row r="29" spans="1:13" outlineLevel="2" x14ac:dyDescent="0.25">
      <c r="A29">
        <v>1996</v>
      </c>
      <c r="B29" t="s">
        <v>5</v>
      </c>
      <c r="C29" s="10">
        <v>1301</v>
      </c>
      <c r="D29" s="11">
        <f>C29*EFs!$E$6</f>
        <v>0.18710981999999998</v>
      </c>
      <c r="E29" s="11">
        <f>C29*EFs!$E$7</f>
        <v>0.18710981999999998</v>
      </c>
      <c r="F29" s="11">
        <f>C29*EFs!$E$8</f>
        <v>0.18710981999999998</v>
      </c>
      <c r="G29" s="11">
        <f>C29*EFs!$E$9</f>
        <v>5.4641999999999994E-4</v>
      </c>
      <c r="H29" s="11">
        <f>C29*EFs!$E$10</f>
        <v>1.1058499999999998E-3</v>
      </c>
      <c r="I29" s="11">
        <f>C29*EFs!$E$11</f>
        <v>1.1058499999999998E-3</v>
      </c>
      <c r="J29" s="11">
        <f>C29*EFs!$E$12</f>
        <v>1.7563500000000001E-3</v>
      </c>
      <c r="K29" s="11">
        <f>C29*EFs!$E$13</f>
        <v>1.6782899999999998E-3</v>
      </c>
      <c r="L29" s="11">
        <f>C29*EFs!$E$14</f>
        <v>3.8899900000000003E-3</v>
      </c>
      <c r="M29" s="11">
        <f>C29*EFs!$E$15</f>
        <v>1.8734399999999998</v>
      </c>
    </row>
    <row r="30" spans="1:13" outlineLevel="2" x14ac:dyDescent="0.25">
      <c r="A30">
        <v>1996</v>
      </c>
      <c r="B30" t="s">
        <v>4</v>
      </c>
      <c r="C30" s="10">
        <v>3532</v>
      </c>
      <c r="D30" s="11">
        <f>C30*EFs!$E$26</f>
        <v>9.6176359999999989E-2</v>
      </c>
      <c r="E30" s="11">
        <f>C30*EFs!$E$27</f>
        <v>9.6176359999999989E-2</v>
      </c>
      <c r="F30" s="11">
        <f>C30*EFs!$E$28</f>
        <v>9.6176359999999989E-2</v>
      </c>
      <c r="G30" s="11">
        <f>C30*EFs!$E$29</f>
        <v>2.8256000000000001E-4</v>
      </c>
      <c r="H30" s="11">
        <f>C30*EFs!$E$30</f>
        <v>5.6512000000000001E-4</v>
      </c>
      <c r="I30" s="11">
        <f>C30*EFs!$E$31</f>
        <v>5.6512000000000001E-4</v>
      </c>
      <c r="J30" s="11">
        <f>C30*EFs!$E$32</f>
        <v>8.83E-4</v>
      </c>
      <c r="K30" s="11">
        <f>C30*EFs!$E$33</f>
        <v>8.4767999999999996E-4</v>
      </c>
      <c r="L30" s="11">
        <f>C30*EFs!$E$34</f>
        <v>2.0132399999999999E-3</v>
      </c>
      <c r="M30" s="11">
        <f>C30*EFs!$E$35</f>
        <v>0.95364000000000004</v>
      </c>
    </row>
    <row r="31" spans="1:13" outlineLevel="1" x14ac:dyDescent="0.25">
      <c r="A31" s="1" t="s">
        <v>42</v>
      </c>
      <c r="C31" s="10">
        <f t="shared" ref="C31:M31" si="5">SUBTOTAL(9,C27:C30)</f>
        <v>9991</v>
      </c>
      <c r="D31" s="11">
        <f t="shared" si="5"/>
        <v>0.39922289999999994</v>
      </c>
      <c r="E31" s="11">
        <f t="shared" si="5"/>
        <v>0.39922289999999994</v>
      </c>
      <c r="F31" s="11">
        <f t="shared" si="5"/>
        <v>0.39922289999999994</v>
      </c>
      <c r="G31" s="11">
        <f t="shared" si="5"/>
        <v>1.15515E-3</v>
      </c>
      <c r="H31" s="11">
        <f t="shared" si="5"/>
        <v>2.3233099999999999E-3</v>
      </c>
      <c r="I31" s="11">
        <f t="shared" si="5"/>
        <v>2.3233099999999999E-3</v>
      </c>
      <c r="J31" s="11">
        <f t="shared" si="5"/>
        <v>3.66804E-3</v>
      </c>
      <c r="K31" s="11">
        <f t="shared" si="5"/>
        <v>3.5044799999999999E-3</v>
      </c>
      <c r="L31" s="11">
        <f t="shared" si="5"/>
        <v>8.1864199999999998E-3</v>
      </c>
      <c r="M31" s="11">
        <f t="shared" si="5"/>
        <v>4.058192</v>
      </c>
    </row>
    <row r="32" spans="1:13" outlineLevel="2" x14ac:dyDescent="0.25">
      <c r="A32">
        <v>1997</v>
      </c>
      <c r="B32" t="s">
        <v>3</v>
      </c>
      <c r="C32" s="10">
        <v>2583</v>
      </c>
      <c r="D32" s="11">
        <f>C32*EFs!$E$16</f>
        <v>0.11308373999999999</v>
      </c>
      <c r="E32" s="11">
        <f>C32*EFs!$E$17</f>
        <v>0.11308373999999999</v>
      </c>
      <c r="F32" s="11">
        <f>C32*EFs!$E$18</f>
        <v>0.11308373999999999</v>
      </c>
      <c r="G32" s="11">
        <f>C32*EFs!$E$19</f>
        <v>3.3578999999999998E-4</v>
      </c>
      <c r="H32" s="11">
        <f>C32*EFs!$E$20</f>
        <v>6.7157999999999996E-4</v>
      </c>
      <c r="I32" s="11">
        <f>C32*EFs!$E$21</f>
        <v>6.7157999999999996E-4</v>
      </c>
      <c r="J32" s="11">
        <f>C32*EFs!$E$22</f>
        <v>1.0590299999999999E-3</v>
      </c>
      <c r="K32" s="11">
        <f>C32*EFs!$E$23</f>
        <v>1.0073699999999998E-3</v>
      </c>
      <c r="L32" s="11">
        <f>C32*EFs!$E$24</f>
        <v>2.35053E-3</v>
      </c>
      <c r="M32" s="11">
        <f>C32*EFs!$E$25</f>
        <v>1.13652</v>
      </c>
    </row>
    <row r="33" spans="1:13" outlineLevel="2" x14ac:dyDescent="0.25">
      <c r="A33">
        <v>1997</v>
      </c>
      <c r="B33" t="s">
        <v>6</v>
      </c>
      <c r="C33" s="10">
        <v>2762</v>
      </c>
      <c r="D33" s="11">
        <f>C33*EFs!$E$2</f>
        <v>6.352599999999999E-3</v>
      </c>
      <c r="E33" s="11">
        <f>C33*EFs!$E$3</f>
        <v>6.352599999999999E-3</v>
      </c>
      <c r="F33" s="11">
        <f>C33*EFs!$E$4</f>
        <v>6.352599999999999E-3</v>
      </c>
      <c r="G33" s="11" t="s">
        <v>36</v>
      </c>
      <c r="H33" s="11" t="s">
        <v>36</v>
      </c>
      <c r="I33" s="11" t="s">
        <v>36</v>
      </c>
      <c r="J33" s="11" t="s">
        <v>36</v>
      </c>
      <c r="K33" s="11" t="s">
        <v>36</v>
      </c>
      <c r="L33" s="11" t="s">
        <v>36</v>
      </c>
      <c r="M33" s="11">
        <f>C33*EFs!$E$5</f>
        <v>0.132576</v>
      </c>
    </row>
    <row r="34" spans="1:13" outlineLevel="2" x14ac:dyDescent="0.25">
      <c r="A34">
        <v>1997</v>
      </c>
      <c r="B34" t="s">
        <v>5</v>
      </c>
      <c r="C34" s="10">
        <v>1209</v>
      </c>
      <c r="D34" s="11">
        <f>C34*EFs!$E$6</f>
        <v>0.17387838</v>
      </c>
      <c r="E34" s="11">
        <f>C34*EFs!$E$7</f>
        <v>0.17387838</v>
      </c>
      <c r="F34" s="11">
        <f>C34*EFs!$E$8</f>
        <v>0.17387838</v>
      </c>
      <c r="G34" s="11">
        <f>C34*EFs!$E$9</f>
        <v>5.0777999999999989E-4</v>
      </c>
      <c r="H34" s="11">
        <f>C34*EFs!$E$10</f>
        <v>1.02765E-3</v>
      </c>
      <c r="I34" s="11">
        <f>C34*EFs!$E$11</f>
        <v>1.02765E-3</v>
      </c>
      <c r="J34" s="11">
        <f>C34*EFs!$E$12</f>
        <v>1.63215E-3</v>
      </c>
      <c r="K34" s="11">
        <f>C34*EFs!$E$13</f>
        <v>1.5596099999999999E-3</v>
      </c>
      <c r="L34" s="11">
        <f>C34*EFs!$E$14</f>
        <v>3.6149100000000003E-3</v>
      </c>
      <c r="M34" s="11">
        <f>C34*EFs!$E$15</f>
        <v>1.7409599999999998</v>
      </c>
    </row>
    <row r="35" spans="1:13" outlineLevel="2" x14ac:dyDescent="0.25">
      <c r="A35">
        <v>1997</v>
      </c>
      <c r="B35" t="s">
        <v>4</v>
      </c>
      <c r="C35" s="10">
        <v>3585</v>
      </c>
      <c r="D35" s="11">
        <f>C35*EFs!$E$26</f>
        <v>9.7619549999999999E-2</v>
      </c>
      <c r="E35" s="11">
        <f>C35*EFs!$E$27</f>
        <v>9.7619549999999999E-2</v>
      </c>
      <c r="F35" s="11">
        <f>C35*EFs!$E$28</f>
        <v>9.7619549999999999E-2</v>
      </c>
      <c r="G35" s="11">
        <f>C35*EFs!$E$29</f>
        <v>2.8680000000000003E-4</v>
      </c>
      <c r="H35" s="11">
        <f>C35*EFs!$E$30</f>
        <v>5.7360000000000006E-4</v>
      </c>
      <c r="I35" s="11">
        <f>C35*EFs!$E$31</f>
        <v>5.7360000000000006E-4</v>
      </c>
      <c r="J35" s="11">
        <f>C35*EFs!$E$32</f>
        <v>8.9624999999999991E-4</v>
      </c>
      <c r="K35" s="11">
        <f>C35*EFs!$E$33</f>
        <v>8.6039999999999988E-4</v>
      </c>
      <c r="L35" s="11">
        <f>C35*EFs!$E$34</f>
        <v>2.0434499999999996E-3</v>
      </c>
      <c r="M35" s="11">
        <f>C35*EFs!$E$35</f>
        <v>0.96794999999999998</v>
      </c>
    </row>
    <row r="36" spans="1:13" outlineLevel="1" x14ac:dyDescent="0.25">
      <c r="A36" s="1" t="s">
        <v>43</v>
      </c>
      <c r="C36" s="10">
        <f t="shared" ref="C36:M36" si="6">SUBTOTAL(9,C32:C35)</f>
        <v>10139</v>
      </c>
      <c r="D36" s="11">
        <f t="shared" si="6"/>
        <v>0.39093426999999997</v>
      </c>
      <c r="E36" s="11">
        <f t="shared" si="6"/>
        <v>0.39093426999999997</v>
      </c>
      <c r="F36" s="11">
        <f t="shared" si="6"/>
        <v>0.39093426999999997</v>
      </c>
      <c r="G36" s="11">
        <f t="shared" si="6"/>
        <v>1.1303699999999999E-3</v>
      </c>
      <c r="H36" s="11">
        <f t="shared" si="6"/>
        <v>2.27283E-3</v>
      </c>
      <c r="I36" s="11">
        <f t="shared" si="6"/>
        <v>2.27283E-3</v>
      </c>
      <c r="J36" s="11">
        <f t="shared" si="6"/>
        <v>3.5874299999999995E-3</v>
      </c>
      <c r="K36" s="11">
        <f t="shared" si="6"/>
        <v>3.4273799999999998E-3</v>
      </c>
      <c r="L36" s="11">
        <f t="shared" si="6"/>
        <v>8.0088900000000011E-3</v>
      </c>
      <c r="M36" s="11">
        <f t="shared" si="6"/>
        <v>3.9780059999999997</v>
      </c>
    </row>
    <row r="37" spans="1:13" outlineLevel="2" x14ac:dyDescent="0.25">
      <c r="A37">
        <v>1998</v>
      </c>
      <c r="B37" t="s">
        <v>3</v>
      </c>
      <c r="C37" s="10">
        <v>2558</v>
      </c>
      <c r="D37" s="11">
        <f>C37*EFs!$E$16</f>
        <v>0.11198923999999999</v>
      </c>
      <c r="E37" s="11">
        <f>C37*EFs!$E$17</f>
        <v>0.11198923999999999</v>
      </c>
      <c r="F37" s="11">
        <f>C37*EFs!$E$18</f>
        <v>0.11198923999999999</v>
      </c>
      <c r="G37" s="11">
        <f>C37*EFs!$E$19</f>
        <v>3.3253999999999998E-4</v>
      </c>
      <c r="H37" s="11">
        <f>C37*EFs!$E$20</f>
        <v>6.6507999999999997E-4</v>
      </c>
      <c r="I37" s="11">
        <f>C37*EFs!$E$21</f>
        <v>6.6507999999999997E-4</v>
      </c>
      <c r="J37" s="11">
        <f>C37*EFs!$E$22</f>
        <v>1.0487799999999998E-3</v>
      </c>
      <c r="K37" s="11">
        <f>C37*EFs!$E$23</f>
        <v>9.9761999999999984E-4</v>
      </c>
      <c r="L37" s="11">
        <f>C37*EFs!$E$24</f>
        <v>2.3277799999999998E-3</v>
      </c>
      <c r="M37" s="11">
        <f>C37*EFs!$E$25</f>
        <v>1.1255200000000001</v>
      </c>
    </row>
    <row r="38" spans="1:13" outlineLevel="2" x14ac:dyDescent="0.25">
      <c r="A38">
        <v>1998</v>
      </c>
      <c r="B38" t="s">
        <v>6</v>
      </c>
      <c r="C38" s="10">
        <v>2478</v>
      </c>
      <c r="D38" s="11">
        <f>C38*EFs!$E$2</f>
        <v>5.6993999999999986E-3</v>
      </c>
      <c r="E38" s="11">
        <f>C38*EFs!$E$3</f>
        <v>5.6993999999999986E-3</v>
      </c>
      <c r="F38" s="11">
        <f>C38*EFs!$E$4</f>
        <v>5.6993999999999986E-3</v>
      </c>
      <c r="G38" s="11" t="s">
        <v>36</v>
      </c>
      <c r="H38" s="11" t="s">
        <v>36</v>
      </c>
      <c r="I38" s="11" t="s">
        <v>36</v>
      </c>
      <c r="J38" s="11" t="s">
        <v>36</v>
      </c>
      <c r="K38" s="11" t="s">
        <v>36</v>
      </c>
      <c r="L38" s="11" t="s">
        <v>36</v>
      </c>
      <c r="M38" s="11">
        <f>C38*EFs!$E$5</f>
        <v>0.11894400000000001</v>
      </c>
    </row>
    <row r="39" spans="1:13" outlineLevel="2" x14ac:dyDescent="0.25">
      <c r="A39">
        <v>1998</v>
      </c>
      <c r="B39" t="s">
        <v>5</v>
      </c>
      <c r="C39" s="10">
        <v>1221</v>
      </c>
      <c r="D39" s="11">
        <f>C39*EFs!$E$6</f>
        <v>0.17560421999999998</v>
      </c>
      <c r="E39" s="11">
        <f>C39*EFs!$E$7</f>
        <v>0.17560421999999998</v>
      </c>
      <c r="F39" s="11">
        <f>C39*EFs!$E$8</f>
        <v>0.17560421999999998</v>
      </c>
      <c r="G39" s="11">
        <f>C39*EFs!$E$9</f>
        <v>5.1281999999999999E-4</v>
      </c>
      <c r="H39" s="11">
        <f>C39*EFs!$E$10</f>
        <v>1.0378499999999999E-3</v>
      </c>
      <c r="I39" s="11">
        <f>C39*EFs!$E$11</f>
        <v>1.0378499999999999E-3</v>
      </c>
      <c r="J39" s="11">
        <f>C39*EFs!$E$12</f>
        <v>1.64835E-3</v>
      </c>
      <c r="K39" s="11">
        <f>C39*EFs!$E$13</f>
        <v>1.5750899999999999E-3</v>
      </c>
      <c r="L39" s="11">
        <f>C39*EFs!$E$14</f>
        <v>3.6507900000000001E-3</v>
      </c>
      <c r="M39" s="11">
        <f>C39*EFs!$E$15</f>
        <v>1.7582399999999998</v>
      </c>
    </row>
    <row r="40" spans="1:13" outlineLevel="2" x14ac:dyDescent="0.25">
      <c r="A40">
        <v>1998</v>
      </c>
      <c r="B40" t="s">
        <v>4</v>
      </c>
      <c r="C40" s="10">
        <v>3475</v>
      </c>
      <c r="D40" s="11">
        <f>C40*EFs!$E$26</f>
        <v>9.4624249999999993E-2</v>
      </c>
      <c r="E40" s="11">
        <f>C40*EFs!$E$27</f>
        <v>9.4624249999999993E-2</v>
      </c>
      <c r="F40" s="11">
        <f>C40*EFs!$E$28</f>
        <v>9.4624249999999993E-2</v>
      </c>
      <c r="G40" s="11">
        <f>C40*EFs!$E$29</f>
        <v>2.7799999999999998E-4</v>
      </c>
      <c r="H40" s="11">
        <f>C40*EFs!$E$30</f>
        <v>5.5599999999999996E-4</v>
      </c>
      <c r="I40" s="11">
        <f>C40*EFs!$E$31</f>
        <v>5.5599999999999996E-4</v>
      </c>
      <c r="J40" s="11">
        <f>C40*EFs!$E$32</f>
        <v>8.6874999999999995E-4</v>
      </c>
      <c r="K40" s="11">
        <f>C40*EFs!$E$33</f>
        <v>8.3399999999999989E-4</v>
      </c>
      <c r="L40" s="11">
        <f>C40*EFs!$E$34</f>
        <v>1.9807499999999999E-3</v>
      </c>
      <c r="M40" s="11">
        <f>C40*EFs!$E$35</f>
        <v>0.93825000000000003</v>
      </c>
    </row>
    <row r="41" spans="1:13" outlineLevel="1" x14ac:dyDescent="0.25">
      <c r="A41" s="1" t="s">
        <v>44</v>
      </c>
      <c r="C41" s="10">
        <f t="shared" ref="C41:M41" si="7">SUBTOTAL(9,C37:C40)</f>
        <v>9732</v>
      </c>
      <c r="D41" s="11">
        <f t="shared" si="7"/>
        <v>0.38791710999999995</v>
      </c>
      <c r="E41" s="11">
        <f t="shared" si="7"/>
        <v>0.38791710999999995</v>
      </c>
      <c r="F41" s="11">
        <f t="shared" si="7"/>
        <v>0.38791710999999995</v>
      </c>
      <c r="G41" s="11">
        <f t="shared" si="7"/>
        <v>1.1233599999999999E-3</v>
      </c>
      <c r="H41" s="11">
        <f t="shared" si="7"/>
        <v>2.2589299999999997E-3</v>
      </c>
      <c r="I41" s="11">
        <f t="shared" si="7"/>
        <v>2.2589299999999997E-3</v>
      </c>
      <c r="J41" s="11">
        <f t="shared" si="7"/>
        <v>3.5658799999999996E-3</v>
      </c>
      <c r="K41" s="11">
        <f t="shared" si="7"/>
        <v>3.4067099999999994E-3</v>
      </c>
      <c r="L41" s="11">
        <f t="shared" si="7"/>
        <v>7.9593199999999989E-3</v>
      </c>
      <c r="M41" s="11">
        <f t="shared" si="7"/>
        <v>3.9409539999999996</v>
      </c>
    </row>
    <row r="42" spans="1:13" outlineLevel="2" x14ac:dyDescent="0.25">
      <c r="A42">
        <v>1999</v>
      </c>
      <c r="B42" t="s">
        <v>3</v>
      </c>
      <c r="C42" s="10">
        <v>2499</v>
      </c>
      <c r="D42" s="11">
        <f>C42*EFs!$E$16</f>
        <v>0.10940622</v>
      </c>
      <c r="E42" s="11">
        <f>C42*EFs!$E$17</f>
        <v>0.10940622</v>
      </c>
      <c r="F42" s="11">
        <f>C42*EFs!$E$18</f>
        <v>0.10940622</v>
      </c>
      <c r="G42" s="11">
        <f>C42*EFs!$E$19</f>
        <v>3.2487E-4</v>
      </c>
      <c r="H42" s="11">
        <f>C42*EFs!$E$20</f>
        <v>6.4974E-4</v>
      </c>
      <c r="I42" s="11">
        <f>C42*EFs!$E$21</f>
        <v>6.4974E-4</v>
      </c>
      <c r="J42" s="11">
        <f>C42*EFs!$E$22</f>
        <v>1.0245899999999999E-3</v>
      </c>
      <c r="K42" s="11">
        <f>C42*EFs!$E$23</f>
        <v>9.7460999999999989E-4</v>
      </c>
      <c r="L42" s="11">
        <f>C42*EFs!$E$24</f>
        <v>2.2740899999999999E-3</v>
      </c>
      <c r="M42" s="11">
        <f>C42*EFs!$E$25</f>
        <v>1.0995600000000001</v>
      </c>
    </row>
    <row r="43" spans="1:13" outlineLevel="2" x14ac:dyDescent="0.25">
      <c r="A43">
        <v>1999</v>
      </c>
      <c r="B43" t="s">
        <v>6</v>
      </c>
      <c r="C43" s="10">
        <v>2526</v>
      </c>
      <c r="D43" s="11">
        <f>C43*EFs!$E$2</f>
        <v>5.8097999999999986E-3</v>
      </c>
      <c r="E43" s="11">
        <f>C43*EFs!$E$3</f>
        <v>5.8097999999999986E-3</v>
      </c>
      <c r="F43" s="11">
        <f>C43*EFs!$E$4</f>
        <v>5.8097999999999986E-3</v>
      </c>
      <c r="G43" s="11" t="s">
        <v>36</v>
      </c>
      <c r="H43" s="11" t="s">
        <v>36</v>
      </c>
      <c r="I43" s="11" t="s">
        <v>36</v>
      </c>
      <c r="J43" s="11" t="s">
        <v>36</v>
      </c>
      <c r="K43" s="11" t="s">
        <v>36</v>
      </c>
      <c r="L43" s="11" t="s">
        <v>36</v>
      </c>
      <c r="M43" s="11">
        <f>C43*EFs!$E$5</f>
        <v>0.12124800000000001</v>
      </c>
    </row>
    <row r="44" spans="1:13" outlineLevel="2" x14ac:dyDescent="0.25">
      <c r="A44">
        <v>1999</v>
      </c>
      <c r="B44" t="s">
        <v>5</v>
      </c>
      <c r="C44" s="10">
        <v>1231</v>
      </c>
      <c r="D44" s="11">
        <f>C44*EFs!$E$6</f>
        <v>0.17704241999999998</v>
      </c>
      <c r="E44" s="11">
        <f>C44*EFs!$E$7</f>
        <v>0.17704241999999998</v>
      </c>
      <c r="F44" s="11">
        <f>C44*EFs!$E$8</f>
        <v>0.17704241999999998</v>
      </c>
      <c r="G44" s="11">
        <f>C44*EFs!$E$9</f>
        <v>5.1701999999999998E-4</v>
      </c>
      <c r="H44" s="11">
        <f>C44*EFs!$E$10</f>
        <v>1.0463499999999999E-3</v>
      </c>
      <c r="I44" s="11">
        <f>C44*EFs!$E$11</f>
        <v>1.0463499999999999E-3</v>
      </c>
      <c r="J44" s="11">
        <f>C44*EFs!$E$12</f>
        <v>1.6618500000000001E-3</v>
      </c>
      <c r="K44" s="11">
        <f>C44*EFs!$E$13</f>
        <v>1.5879899999999998E-3</v>
      </c>
      <c r="L44" s="11">
        <f>C44*EFs!$E$14</f>
        <v>3.6806900000000004E-3</v>
      </c>
      <c r="M44" s="11">
        <f>C44*EFs!$E$15</f>
        <v>1.7726399999999998</v>
      </c>
    </row>
    <row r="45" spans="1:13" outlineLevel="2" x14ac:dyDescent="0.25">
      <c r="A45">
        <v>1999</v>
      </c>
      <c r="B45" t="s">
        <v>4</v>
      </c>
      <c r="C45" s="10">
        <v>3133</v>
      </c>
      <c r="D45" s="11">
        <f>C45*EFs!$E$26</f>
        <v>8.5311589999999993E-2</v>
      </c>
      <c r="E45" s="11">
        <f>C45*EFs!$E$27</f>
        <v>8.5311589999999993E-2</v>
      </c>
      <c r="F45" s="11">
        <f>C45*EFs!$E$28</f>
        <v>8.5311589999999993E-2</v>
      </c>
      <c r="G45" s="11">
        <f>C45*EFs!$E$29</f>
        <v>2.5064E-4</v>
      </c>
      <c r="H45" s="11">
        <f>C45*EFs!$E$30</f>
        <v>5.0128E-4</v>
      </c>
      <c r="I45" s="11">
        <f>C45*EFs!$E$31</f>
        <v>5.0128E-4</v>
      </c>
      <c r="J45" s="11">
        <f>C45*EFs!$E$32</f>
        <v>7.8324999999999998E-4</v>
      </c>
      <c r="K45" s="11">
        <f>C45*EFs!$E$33</f>
        <v>7.5191999999999989E-4</v>
      </c>
      <c r="L45" s="11">
        <f>C45*EFs!$E$34</f>
        <v>1.7858099999999999E-3</v>
      </c>
      <c r="M45" s="11">
        <f>C45*EFs!$E$35</f>
        <v>0.84591000000000005</v>
      </c>
    </row>
    <row r="46" spans="1:13" outlineLevel="1" x14ac:dyDescent="0.25">
      <c r="A46" s="1" t="s">
        <v>45</v>
      </c>
      <c r="C46" s="10">
        <f t="shared" ref="C46:M46" si="8">SUBTOTAL(9,C42:C45)</f>
        <v>9389</v>
      </c>
      <c r="D46" s="11">
        <f t="shared" si="8"/>
        <v>0.37757003</v>
      </c>
      <c r="E46" s="11">
        <f t="shared" si="8"/>
        <v>0.37757003</v>
      </c>
      <c r="F46" s="11">
        <f t="shared" si="8"/>
        <v>0.37757003</v>
      </c>
      <c r="G46" s="11">
        <f t="shared" si="8"/>
        <v>1.09253E-3</v>
      </c>
      <c r="H46" s="11">
        <f t="shared" si="8"/>
        <v>2.1973699999999997E-3</v>
      </c>
      <c r="I46" s="11">
        <f t="shared" si="8"/>
        <v>2.1973699999999997E-3</v>
      </c>
      <c r="J46" s="11">
        <f t="shared" si="8"/>
        <v>3.4696900000000001E-3</v>
      </c>
      <c r="K46" s="11">
        <f t="shared" si="8"/>
        <v>3.3145199999999996E-3</v>
      </c>
      <c r="L46" s="11">
        <f t="shared" si="8"/>
        <v>7.7405899999999995E-3</v>
      </c>
      <c r="M46" s="11">
        <f t="shared" si="8"/>
        <v>3.8393579999999998</v>
      </c>
    </row>
    <row r="47" spans="1:13" outlineLevel="2" x14ac:dyDescent="0.25">
      <c r="A47">
        <v>2000</v>
      </c>
      <c r="B47" t="s">
        <v>3</v>
      </c>
      <c r="C47" s="10">
        <v>2442</v>
      </c>
      <c r="D47" s="11">
        <f>C47*EFs!$E$16</f>
        <v>0.10691075999999999</v>
      </c>
      <c r="E47" s="11">
        <f>C47*EFs!$E$17</f>
        <v>0.10691075999999999</v>
      </c>
      <c r="F47" s="11">
        <f>C47*EFs!$E$18</f>
        <v>0.10691075999999999</v>
      </c>
      <c r="G47" s="11">
        <f>C47*EFs!$E$19</f>
        <v>3.1745999999999999E-4</v>
      </c>
      <c r="H47" s="11">
        <f>C47*EFs!$E$20</f>
        <v>6.3491999999999997E-4</v>
      </c>
      <c r="I47" s="11">
        <f>C47*EFs!$E$21</f>
        <v>6.3491999999999997E-4</v>
      </c>
      <c r="J47" s="11">
        <f>C47*EFs!$E$22</f>
        <v>1.0012199999999999E-3</v>
      </c>
      <c r="K47" s="11">
        <f>C47*EFs!$E$23</f>
        <v>9.5237999999999996E-4</v>
      </c>
      <c r="L47" s="11">
        <f>C47*EFs!$E$24</f>
        <v>2.22222E-3</v>
      </c>
      <c r="M47" s="11">
        <f>C47*EFs!$E$25</f>
        <v>1.0744800000000001</v>
      </c>
    </row>
    <row r="48" spans="1:13" outlineLevel="2" x14ac:dyDescent="0.25">
      <c r="A48">
        <v>2000</v>
      </c>
      <c r="B48" t="s">
        <v>6</v>
      </c>
      <c r="C48" s="10">
        <v>2511</v>
      </c>
      <c r="D48" s="11">
        <f>C48*EFs!$E$2</f>
        <v>5.7752999999999988E-3</v>
      </c>
      <c r="E48" s="11">
        <f>C48*EFs!$E$3</f>
        <v>5.7752999999999988E-3</v>
      </c>
      <c r="F48" s="11">
        <f>C48*EFs!$E$4</f>
        <v>5.7752999999999988E-3</v>
      </c>
      <c r="G48" s="11" t="s">
        <v>36</v>
      </c>
      <c r="H48" s="11" t="s">
        <v>36</v>
      </c>
      <c r="I48" s="11" t="s">
        <v>36</v>
      </c>
      <c r="J48" s="11" t="s">
        <v>36</v>
      </c>
      <c r="K48" s="11" t="s">
        <v>36</v>
      </c>
      <c r="L48" s="11" t="s">
        <v>36</v>
      </c>
      <c r="M48" s="11">
        <f>C48*EFs!$E$5</f>
        <v>0.120528</v>
      </c>
    </row>
    <row r="49" spans="1:13" outlineLevel="2" x14ac:dyDescent="0.25">
      <c r="A49">
        <v>2000</v>
      </c>
      <c r="B49" t="s">
        <v>5</v>
      </c>
      <c r="C49" s="10">
        <v>1180</v>
      </c>
      <c r="D49" s="11">
        <f>C49*EFs!$E$6</f>
        <v>0.16970759999999999</v>
      </c>
      <c r="E49" s="11">
        <f>C49*EFs!$E$7</f>
        <v>0.16970759999999999</v>
      </c>
      <c r="F49" s="11">
        <f>C49*EFs!$E$8</f>
        <v>0.16970759999999999</v>
      </c>
      <c r="G49" s="11">
        <f>C49*EFs!$E$9</f>
        <v>4.955999999999999E-4</v>
      </c>
      <c r="H49" s="11">
        <f>C49*EFs!$E$10</f>
        <v>1.003E-3</v>
      </c>
      <c r="I49" s="11">
        <f>C49*EFs!$E$11</f>
        <v>1.003E-3</v>
      </c>
      <c r="J49" s="11">
        <f>C49*EFs!$E$12</f>
        <v>1.593E-3</v>
      </c>
      <c r="K49" s="11">
        <f>C49*EFs!$E$13</f>
        <v>1.5221999999999998E-3</v>
      </c>
      <c r="L49" s="11">
        <f>C49*EFs!$E$14</f>
        <v>3.5282E-3</v>
      </c>
      <c r="M49" s="11">
        <f>C49*EFs!$E$15</f>
        <v>1.6991999999999998</v>
      </c>
    </row>
    <row r="50" spans="1:13" outlineLevel="2" x14ac:dyDescent="0.25">
      <c r="A50">
        <v>2000</v>
      </c>
      <c r="B50" t="s">
        <v>4</v>
      </c>
      <c r="C50" s="10">
        <v>3034</v>
      </c>
      <c r="D50" s="11">
        <f>C50*EFs!$E$26</f>
        <v>8.2615819999999993E-2</v>
      </c>
      <c r="E50" s="11">
        <f>C50*EFs!$E$27</f>
        <v>8.2615819999999993E-2</v>
      </c>
      <c r="F50" s="11">
        <f>C50*EFs!$E$28</f>
        <v>8.2615819999999993E-2</v>
      </c>
      <c r="G50" s="11">
        <f>C50*EFs!$E$29</f>
        <v>2.4272000000000001E-4</v>
      </c>
      <c r="H50" s="11">
        <f>C50*EFs!$E$30</f>
        <v>4.8544000000000001E-4</v>
      </c>
      <c r="I50" s="11">
        <f>C50*EFs!$E$31</f>
        <v>4.8544000000000001E-4</v>
      </c>
      <c r="J50" s="11">
        <f>C50*EFs!$E$32</f>
        <v>7.5849999999999995E-4</v>
      </c>
      <c r="K50" s="11">
        <f>C50*EFs!$E$33</f>
        <v>7.2815999999999994E-4</v>
      </c>
      <c r="L50" s="11">
        <f>C50*EFs!$E$34</f>
        <v>1.7293799999999998E-3</v>
      </c>
      <c r="M50" s="11">
        <f>C50*EFs!$E$35</f>
        <v>0.81918000000000002</v>
      </c>
    </row>
    <row r="51" spans="1:13" outlineLevel="1" x14ac:dyDescent="0.25">
      <c r="A51" s="1" t="s">
        <v>46</v>
      </c>
      <c r="C51" s="10">
        <f t="shared" ref="C51:M51" si="9">SUBTOTAL(9,C47:C50)</f>
        <v>9167</v>
      </c>
      <c r="D51" s="11">
        <f t="shared" si="9"/>
        <v>0.36500948</v>
      </c>
      <c r="E51" s="11">
        <f t="shared" si="9"/>
        <v>0.36500948</v>
      </c>
      <c r="F51" s="11">
        <f t="shared" si="9"/>
        <v>0.36500948</v>
      </c>
      <c r="G51" s="11">
        <f t="shared" si="9"/>
        <v>1.0557799999999999E-3</v>
      </c>
      <c r="H51" s="11">
        <f t="shared" si="9"/>
        <v>2.1233599999999999E-3</v>
      </c>
      <c r="I51" s="11">
        <f t="shared" si="9"/>
        <v>2.1233599999999999E-3</v>
      </c>
      <c r="J51" s="11">
        <f t="shared" si="9"/>
        <v>3.35272E-3</v>
      </c>
      <c r="K51" s="11">
        <f t="shared" si="9"/>
        <v>3.2027399999999995E-3</v>
      </c>
      <c r="L51" s="11">
        <f t="shared" si="9"/>
        <v>7.4798E-3</v>
      </c>
      <c r="M51" s="11">
        <f t="shared" si="9"/>
        <v>3.7133880000000001</v>
      </c>
    </row>
    <row r="52" spans="1:13" outlineLevel="2" x14ac:dyDescent="0.25">
      <c r="A52">
        <v>2001</v>
      </c>
      <c r="B52" t="s">
        <v>3</v>
      </c>
      <c r="C52" s="10">
        <v>2161</v>
      </c>
      <c r="D52" s="11">
        <f>C52*EFs!$E$16</f>
        <v>9.4608579999999998E-2</v>
      </c>
      <c r="E52" s="11">
        <f>C52*EFs!$E$17</f>
        <v>9.4608579999999998E-2</v>
      </c>
      <c r="F52" s="11">
        <f>C52*EFs!$E$18</f>
        <v>9.4608579999999998E-2</v>
      </c>
      <c r="G52" s="11">
        <f>C52*EFs!$E$19</f>
        <v>2.8092999999999998E-4</v>
      </c>
      <c r="H52" s="11">
        <f>C52*EFs!$E$20</f>
        <v>5.6185999999999996E-4</v>
      </c>
      <c r="I52" s="11">
        <f>C52*EFs!$E$21</f>
        <v>5.6185999999999996E-4</v>
      </c>
      <c r="J52" s="11">
        <f>C52*EFs!$E$22</f>
        <v>8.860099999999999E-4</v>
      </c>
      <c r="K52" s="11">
        <f>C52*EFs!$E$23</f>
        <v>8.4278999999999995E-4</v>
      </c>
      <c r="L52" s="11">
        <f>C52*EFs!$E$24</f>
        <v>1.9665099999999999E-3</v>
      </c>
      <c r="M52" s="11">
        <f>C52*EFs!$E$25</f>
        <v>0.95084000000000002</v>
      </c>
    </row>
    <row r="53" spans="1:13" outlineLevel="2" x14ac:dyDescent="0.25">
      <c r="A53">
        <v>2001</v>
      </c>
      <c r="B53" t="s">
        <v>6</v>
      </c>
      <c r="C53" s="10">
        <v>2428</v>
      </c>
      <c r="D53" s="11">
        <f>C53*EFs!$E$2</f>
        <v>5.5843999999999989E-3</v>
      </c>
      <c r="E53" s="11">
        <f>C53*EFs!$E$3</f>
        <v>5.5843999999999989E-3</v>
      </c>
      <c r="F53" s="11">
        <f>C53*EFs!$E$4</f>
        <v>5.5843999999999989E-3</v>
      </c>
      <c r="G53" s="11" t="s">
        <v>36</v>
      </c>
      <c r="H53" s="11" t="s">
        <v>36</v>
      </c>
      <c r="I53" s="11" t="s">
        <v>36</v>
      </c>
      <c r="J53" s="11" t="s">
        <v>36</v>
      </c>
      <c r="K53" s="11" t="s">
        <v>36</v>
      </c>
      <c r="L53" s="11" t="s">
        <v>36</v>
      </c>
      <c r="M53" s="11">
        <f>C53*EFs!$E$5</f>
        <v>0.11654400000000001</v>
      </c>
    </row>
    <row r="54" spans="1:13" outlineLevel="2" x14ac:dyDescent="0.25">
      <c r="A54">
        <v>2001</v>
      </c>
      <c r="B54" t="s">
        <v>5</v>
      </c>
      <c r="C54" s="10">
        <v>1314</v>
      </c>
      <c r="D54" s="11">
        <f>C54*EFs!$E$6</f>
        <v>0.18897947999999998</v>
      </c>
      <c r="E54" s="11">
        <f>C54*EFs!$E$7</f>
        <v>0.18897947999999998</v>
      </c>
      <c r="F54" s="11">
        <f>C54*EFs!$E$8</f>
        <v>0.18897947999999998</v>
      </c>
      <c r="G54" s="11">
        <f>C54*EFs!$E$9</f>
        <v>5.5187999999999993E-4</v>
      </c>
      <c r="H54" s="11">
        <f>C54*EFs!$E$10</f>
        <v>1.1168999999999999E-3</v>
      </c>
      <c r="I54" s="11">
        <f>C54*EFs!$E$11</f>
        <v>1.1168999999999999E-3</v>
      </c>
      <c r="J54" s="11">
        <f>C54*EFs!$E$12</f>
        <v>1.7738999999999999E-3</v>
      </c>
      <c r="K54" s="11">
        <f>C54*EFs!$E$13</f>
        <v>1.69506E-3</v>
      </c>
      <c r="L54" s="11">
        <f>C54*EFs!$E$14</f>
        <v>3.9288600000000002E-3</v>
      </c>
      <c r="M54" s="11">
        <f>C54*EFs!$E$15</f>
        <v>1.8921599999999998</v>
      </c>
    </row>
    <row r="55" spans="1:13" outlineLevel="2" x14ac:dyDescent="0.25">
      <c r="A55">
        <v>2001</v>
      </c>
      <c r="B55" t="s">
        <v>4</v>
      </c>
      <c r="C55" s="10">
        <v>2998</v>
      </c>
      <c r="D55" s="11">
        <f>C55*EFs!$E$26</f>
        <v>8.1635539999999993E-2</v>
      </c>
      <c r="E55" s="11">
        <f>C55*EFs!$E$27</f>
        <v>8.1635539999999993E-2</v>
      </c>
      <c r="F55" s="11">
        <f>C55*EFs!$E$28</f>
        <v>8.1635539999999993E-2</v>
      </c>
      <c r="G55" s="11">
        <f>C55*EFs!$E$29</f>
        <v>2.3984000000000001E-4</v>
      </c>
      <c r="H55" s="11">
        <f>C55*EFs!$E$30</f>
        <v>4.7968000000000002E-4</v>
      </c>
      <c r="I55" s="11">
        <f>C55*EFs!$E$31</f>
        <v>4.7968000000000002E-4</v>
      </c>
      <c r="J55" s="11">
        <f>C55*EFs!$E$32</f>
        <v>7.4949999999999995E-4</v>
      </c>
      <c r="K55" s="11">
        <f>C55*EFs!$E$33</f>
        <v>7.1951999999999997E-4</v>
      </c>
      <c r="L55" s="11">
        <f>C55*EFs!$E$34</f>
        <v>1.7088599999999998E-3</v>
      </c>
      <c r="M55" s="11">
        <f>C55*EFs!$E$35</f>
        <v>0.80945999999999996</v>
      </c>
    </row>
    <row r="56" spans="1:13" outlineLevel="1" x14ac:dyDescent="0.25">
      <c r="A56" s="1" t="s">
        <v>47</v>
      </c>
      <c r="C56" s="10">
        <f t="shared" ref="C56:M56" si="10">SUBTOTAL(9,C52:C55)</f>
        <v>8901</v>
      </c>
      <c r="D56" s="11">
        <f t="shared" si="10"/>
        <v>0.37080799999999997</v>
      </c>
      <c r="E56" s="11">
        <f t="shared" si="10"/>
        <v>0.37080799999999997</v>
      </c>
      <c r="F56" s="11">
        <f t="shared" si="10"/>
        <v>0.37080799999999997</v>
      </c>
      <c r="G56" s="11">
        <f t="shared" si="10"/>
        <v>1.0726499999999999E-3</v>
      </c>
      <c r="H56" s="11">
        <f t="shared" si="10"/>
        <v>2.1584399999999998E-3</v>
      </c>
      <c r="I56" s="11">
        <f t="shared" si="10"/>
        <v>2.1584399999999998E-3</v>
      </c>
      <c r="J56" s="11">
        <f t="shared" si="10"/>
        <v>3.4094099999999999E-3</v>
      </c>
      <c r="K56" s="11">
        <f t="shared" si="10"/>
        <v>3.2573699999999999E-3</v>
      </c>
      <c r="L56" s="11">
        <f t="shared" si="10"/>
        <v>7.60423E-3</v>
      </c>
      <c r="M56" s="11">
        <f t="shared" si="10"/>
        <v>3.7690040000000002</v>
      </c>
    </row>
    <row r="57" spans="1:13" outlineLevel="2" x14ac:dyDescent="0.25">
      <c r="A57">
        <v>2002</v>
      </c>
      <c r="B57" t="s">
        <v>3</v>
      </c>
      <c r="C57" s="10">
        <v>2325</v>
      </c>
      <c r="D57" s="11">
        <f>C57*EFs!$E$16</f>
        <v>0.10178849999999999</v>
      </c>
      <c r="E57" s="11">
        <f>C57*EFs!$E$17</f>
        <v>0.10178849999999999</v>
      </c>
      <c r="F57" s="11">
        <f>C57*EFs!$E$18</f>
        <v>0.10178849999999999</v>
      </c>
      <c r="G57" s="11">
        <f>C57*EFs!$E$19</f>
        <v>3.0225E-4</v>
      </c>
      <c r="H57" s="11">
        <f>C57*EFs!$E$20</f>
        <v>6.045E-4</v>
      </c>
      <c r="I57" s="11">
        <f>C57*EFs!$E$21</f>
        <v>6.045E-4</v>
      </c>
      <c r="J57" s="11">
        <f>C57*EFs!$E$22</f>
        <v>9.5324999999999989E-4</v>
      </c>
      <c r="K57" s="11">
        <f>C57*EFs!$E$23</f>
        <v>9.067499999999999E-4</v>
      </c>
      <c r="L57" s="11">
        <f>C57*EFs!$E$24</f>
        <v>2.11575E-3</v>
      </c>
      <c r="M57" s="11">
        <f>C57*EFs!$E$25</f>
        <v>1.0230000000000001</v>
      </c>
    </row>
    <row r="58" spans="1:13" outlineLevel="2" x14ac:dyDescent="0.25">
      <c r="A58">
        <v>2002</v>
      </c>
      <c r="B58" t="s">
        <v>6</v>
      </c>
      <c r="C58" s="10">
        <v>2588</v>
      </c>
      <c r="D58" s="11">
        <f>C58*EFs!$E$2</f>
        <v>5.9523999999999992E-3</v>
      </c>
      <c r="E58" s="11">
        <f>C58*EFs!$E$3</f>
        <v>5.9523999999999992E-3</v>
      </c>
      <c r="F58" s="11">
        <f>C58*EFs!$E$4</f>
        <v>5.9523999999999992E-3</v>
      </c>
      <c r="G58" s="11" t="s">
        <v>36</v>
      </c>
      <c r="H58" s="11" t="s">
        <v>36</v>
      </c>
      <c r="I58" s="11" t="s">
        <v>36</v>
      </c>
      <c r="J58" s="11" t="s">
        <v>36</v>
      </c>
      <c r="K58" s="11" t="s">
        <v>36</v>
      </c>
      <c r="L58" s="11" t="s">
        <v>36</v>
      </c>
      <c r="M58" s="11">
        <f>C58*EFs!$E$5</f>
        <v>0.124224</v>
      </c>
    </row>
    <row r="59" spans="1:13" outlineLevel="2" x14ac:dyDescent="0.25">
      <c r="A59">
        <v>2002</v>
      </c>
      <c r="B59" t="s">
        <v>5</v>
      </c>
      <c r="C59" s="10">
        <v>1368</v>
      </c>
      <c r="D59" s="11">
        <f>C59*EFs!$E$6</f>
        <v>0.19674575999999999</v>
      </c>
      <c r="E59" s="11">
        <f>C59*EFs!$E$7</f>
        <v>0.19674575999999999</v>
      </c>
      <c r="F59" s="11">
        <f>C59*EFs!$E$8</f>
        <v>0.19674575999999999</v>
      </c>
      <c r="G59" s="11">
        <f>C59*EFs!$E$9</f>
        <v>5.7455999999999989E-4</v>
      </c>
      <c r="H59" s="11">
        <f>C59*EFs!$E$10</f>
        <v>1.1627999999999999E-3</v>
      </c>
      <c r="I59" s="11">
        <f>C59*EFs!$E$11</f>
        <v>1.1627999999999999E-3</v>
      </c>
      <c r="J59" s="11">
        <f>C59*EFs!$E$12</f>
        <v>1.8468E-3</v>
      </c>
      <c r="K59" s="11">
        <f>C59*EFs!$E$13</f>
        <v>1.76472E-3</v>
      </c>
      <c r="L59" s="11">
        <f>C59*EFs!$E$14</f>
        <v>4.0903200000000006E-3</v>
      </c>
      <c r="M59" s="11">
        <f>C59*EFs!$E$15</f>
        <v>1.9699199999999999</v>
      </c>
    </row>
    <row r="60" spans="1:13" outlineLevel="2" x14ac:dyDescent="0.25">
      <c r="A60">
        <v>2002</v>
      </c>
      <c r="B60" t="s">
        <v>4</v>
      </c>
      <c r="C60" s="10">
        <v>2953</v>
      </c>
      <c r="D60" s="11">
        <f>C60*EFs!$E$26</f>
        <v>8.0410189999999993E-2</v>
      </c>
      <c r="E60" s="11">
        <f>C60*EFs!$E$27</f>
        <v>8.0410189999999993E-2</v>
      </c>
      <c r="F60" s="11">
        <f>C60*EFs!$E$28</f>
        <v>8.0410189999999993E-2</v>
      </c>
      <c r="G60" s="11">
        <f>C60*EFs!$E$29</f>
        <v>2.3624E-4</v>
      </c>
      <c r="H60" s="11">
        <f>C60*EFs!$E$30</f>
        <v>4.7248E-4</v>
      </c>
      <c r="I60" s="11">
        <f>C60*EFs!$E$31</f>
        <v>4.7248E-4</v>
      </c>
      <c r="J60" s="11">
        <f>C60*EFs!$E$32</f>
        <v>7.3824999999999997E-4</v>
      </c>
      <c r="K60" s="11">
        <f>C60*EFs!$E$33</f>
        <v>7.0871999999999992E-4</v>
      </c>
      <c r="L60" s="11">
        <f>C60*EFs!$E$34</f>
        <v>1.6832099999999999E-3</v>
      </c>
      <c r="M60" s="11">
        <f>C60*EFs!$E$35</f>
        <v>0.79730999999999996</v>
      </c>
    </row>
    <row r="61" spans="1:13" outlineLevel="1" x14ac:dyDescent="0.25">
      <c r="A61" s="1" t="s">
        <v>48</v>
      </c>
      <c r="C61" s="10">
        <f t="shared" ref="C61:M61" si="11">SUBTOTAL(9,C57:C60)</f>
        <v>9234</v>
      </c>
      <c r="D61" s="11">
        <f t="shared" si="11"/>
        <v>0.38489684999999996</v>
      </c>
      <c r="E61" s="11">
        <f t="shared" si="11"/>
        <v>0.38489684999999996</v>
      </c>
      <c r="F61" s="11">
        <f t="shared" si="11"/>
        <v>0.38489684999999996</v>
      </c>
      <c r="G61" s="11">
        <f t="shared" si="11"/>
        <v>1.11305E-3</v>
      </c>
      <c r="H61" s="11">
        <f t="shared" si="11"/>
        <v>2.2397799999999998E-3</v>
      </c>
      <c r="I61" s="11">
        <f t="shared" si="11"/>
        <v>2.2397799999999998E-3</v>
      </c>
      <c r="J61" s="11">
        <f t="shared" si="11"/>
        <v>3.5383000000000003E-3</v>
      </c>
      <c r="K61" s="11">
        <f t="shared" si="11"/>
        <v>3.3801899999999999E-3</v>
      </c>
      <c r="L61" s="11">
        <f t="shared" si="11"/>
        <v>7.8892800000000003E-3</v>
      </c>
      <c r="M61" s="11">
        <f t="shared" si="11"/>
        <v>3.9144539999999997</v>
      </c>
    </row>
    <row r="62" spans="1:13" outlineLevel="2" x14ac:dyDescent="0.25">
      <c r="A62">
        <v>2003</v>
      </c>
      <c r="B62" t="s">
        <v>3</v>
      </c>
      <c r="C62" s="10">
        <v>2432</v>
      </c>
      <c r="D62" s="11">
        <f>C62*EFs!$E$16</f>
        <v>0.10647295999999999</v>
      </c>
      <c r="E62" s="11">
        <f>C62*EFs!$E$17</f>
        <v>0.10647295999999999</v>
      </c>
      <c r="F62" s="11">
        <f>C62*EFs!$E$18</f>
        <v>0.10647295999999999</v>
      </c>
      <c r="G62" s="11">
        <f>C62*EFs!$E$19</f>
        <v>3.1616000000000001E-4</v>
      </c>
      <c r="H62" s="11">
        <f>C62*EFs!$E$20</f>
        <v>6.3232000000000002E-4</v>
      </c>
      <c r="I62" s="11">
        <f>C62*EFs!$E$21</f>
        <v>6.3232000000000002E-4</v>
      </c>
      <c r="J62" s="11">
        <f>C62*EFs!$E$22</f>
        <v>9.9711999999999978E-4</v>
      </c>
      <c r="K62" s="11">
        <f>C62*EFs!$E$23</f>
        <v>9.4847999999999992E-4</v>
      </c>
      <c r="L62" s="11">
        <f>C62*EFs!$E$24</f>
        <v>2.2131199999999998E-3</v>
      </c>
      <c r="M62" s="11">
        <f>C62*EFs!$E$25</f>
        <v>1.0700800000000001</v>
      </c>
    </row>
    <row r="63" spans="1:13" outlineLevel="2" x14ac:dyDescent="0.25">
      <c r="A63">
        <v>2003</v>
      </c>
      <c r="B63" t="s">
        <v>6</v>
      </c>
      <c r="C63" s="10">
        <v>2687</v>
      </c>
      <c r="D63" s="11">
        <f>C63*EFs!$E$2</f>
        <v>6.1800999999999991E-3</v>
      </c>
      <c r="E63" s="11">
        <f>C63*EFs!$E$3</f>
        <v>6.1800999999999991E-3</v>
      </c>
      <c r="F63" s="11">
        <f>C63*EFs!$E$4</f>
        <v>6.1800999999999991E-3</v>
      </c>
      <c r="G63" s="11" t="s">
        <v>36</v>
      </c>
      <c r="H63" s="11" t="s">
        <v>36</v>
      </c>
      <c r="I63" s="11" t="s">
        <v>36</v>
      </c>
      <c r="J63" s="11" t="s">
        <v>36</v>
      </c>
      <c r="K63" s="11" t="s">
        <v>36</v>
      </c>
      <c r="L63" s="11" t="s">
        <v>36</v>
      </c>
      <c r="M63" s="11">
        <f>C63*EFs!$E$5</f>
        <v>0.12897600000000001</v>
      </c>
    </row>
    <row r="64" spans="1:13" outlineLevel="2" x14ac:dyDescent="0.25">
      <c r="A64">
        <v>2003</v>
      </c>
      <c r="B64" t="s">
        <v>5</v>
      </c>
      <c r="C64" s="10">
        <v>1428</v>
      </c>
      <c r="D64" s="11">
        <f>C64*EFs!$E$6</f>
        <v>0.20537496</v>
      </c>
      <c r="E64" s="11">
        <f>C64*EFs!$E$7</f>
        <v>0.20537496</v>
      </c>
      <c r="F64" s="11">
        <f>C64*EFs!$E$8</f>
        <v>0.20537496</v>
      </c>
      <c r="G64" s="11">
        <f>C64*EFs!$E$9</f>
        <v>5.9975999999999996E-4</v>
      </c>
      <c r="H64" s="11">
        <f>C64*EFs!$E$10</f>
        <v>1.2137999999999999E-3</v>
      </c>
      <c r="I64" s="11">
        <f>C64*EFs!$E$11</f>
        <v>1.2137999999999999E-3</v>
      </c>
      <c r="J64" s="11">
        <f>C64*EFs!$E$12</f>
        <v>1.9277999999999999E-3</v>
      </c>
      <c r="K64" s="11">
        <f>C64*EFs!$E$13</f>
        <v>1.8421199999999998E-3</v>
      </c>
      <c r="L64" s="11">
        <f>C64*EFs!$E$14</f>
        <v>4.2697200000000003E-3</v>
      </c>
      <c r="M64" s="11">
        <f>C64*EFs!$E$15</f>
        <v>2.0563199999999999</v>
      </c>
    </row>
    <row r="65" spans="1:13" outlineLevel="2" x14ac:dyDescent="0.25">
      <c r="A65">
        <v>2003</v>
      </c>
      <c r="B65" t="s">
        <v>4</v>
      </c>
      <c r="C65" s="10">
        <v>3115</v>
      </c>
      <c r="D65" s="11">
        <f>C65*EFs!$E$26</f>
        <v>8.4821449999999993E-2</v>
      </c>
      <c r="E65" s="11">
        <f>C65*EFs!$E$27</f>
        <v>8.4821449999999993E-2</v>
      </c>
      <c r="F65" s="11">
        <f>C65*EFs!$E$28</f>
        <v>8.4821449999999993E-2</v>
      </c>
      <c r="G65" s="11">
        <f>C65*EFs!$E$29</f>
        <v>2.4919999999999999E-4</v>
      </c>
      <c r="H65" s="11">
        <f>C65*EFs!$E$30</f>
        <v>4.9839999999999997E-4</v>
      </c>
      <c r="I65" s="11">
        <f>C65*EFs!$E$31</f>
        <v>4.9839999999999997E-4</v>
      </c>
      <c r="J65" s="11">
        <f>C65*EFs!$E$32</f>
        <v>7.7874999999999993E-4</v>
      </c>
      <c r="K65" s="11">
        <f>C65*EFs!$E$33</f>
        <v>7.4759999999999996E-4</v>
      </c>
      <c r="L65" s="11">
        <f>C65*EFs!$E$34</f>
        <v>1.7755499999999999E-3</v>
      </c>
      <c r="M65" s="11">
        <f>C65*EFs!$E$35</f>
        <v>0.84104999999999996</v>
      </c>
    </row>
    <row r="66" spans="1:13" outlineLevel="1" x14ac:dyDescent="0.25">
      <c r="A66" s="1" t="s">
        <v>49</v>
      </c>
      <c r="C66" s="10">
        <f t="shared" ref="C66:M66" si="12">SUBTOTAL(9,C62:C65)</f>
        <v>9662</v>
      </c>
      <c r="D66" s="11">
        <f t="shared" si="12"/>
        <v>0.40284946999999993</v>
      </c>
      <c r="E66" s="11">
        <f t="shared" si="12"/>
        <v>0.40284946999999993</v>
      </c>
      <c r="F66" s="11">
        <f t="shared" si="12"/>
        <v>0.40284946999999993</v>
      </c>
      <c r="G66" s="11">
        <f t="shared" si="12"/>
        <v>1.16512E-3</v>
      </c>
      <c r="H66" s="11">
        <f t="shared" si="12"/>
        <v>2.3445200000000001E-3</v>
      </c>
      <c r="I66" s="11">
        <f t="shared" si="12"/>
        <v>2.3445200000000001E-3</v>
      </c>
      <c r="J66" s="11">
        <f t="shared" si="12"/>
        <v>3.7036699999999996E-3</v>
      </c>
      <c r="K66" s="11">
        <f t="shared" si="12"/>
        <v>3.5382E-3</v>
      </c>
      <c r="L66" s="11">
        <f t="shared" si="12"/>
        <v>8.2583900000000009E-3</v>
      </c>
      <c r="M66" s="11">
        <f t="shared" si="12"/>
        <v>4.0964260000000001</v>
      </c>
    </row>
    <row r="67" spans="1:13" outlineLevel="2" x14ac:dyDescent="0.25">
      <c r="A67">
        <v>2004</v>
      </c>
      <c r="B67" t="s">
        <v>3</v>
      </c>
      <c r="C67" s="10">
        <v>2306</v>
      </c>
      <c r="D67" s="11">
        <f>C67*EFs!$E$16</f>
        <v>0.10095667999999999</v>
      </c>
      <c r="E67" s="11">
        <f>C67*EFs!$E$17</f>
        <v>0.10095667999999999</v>
      </c>
      <c r="F67" s="11">
        <f>C67*EFs!$E$18</f>
        <v>0.10095667999999999</v>
      </c>
      <c r="G67" s="11">
        <f>C67*EFs!$E$19</f>
        <v>2.9977999999999998E-4</v>
      </c>
      <c r="H67" s="11">
        <f>C67*EFs!$E$20</f>
        <v>5.9955999999999996E-4</v>
      </c>
      <c r="I67" s="11">
        <f>C67*EFs!$E$21</f>
        <v>5.9955999999999996E-4</v>
      </c>
      <c r="J67" s="11">
        <f>C67*EFs!$E$22</f>
        <v>9.4545999999999986E-4</v>
      </c>
      <c r="K67" s="11">
        <f>C67*EFs!$E$23</f>
        <v>8.9933999999999988E-4</v>
      </c>
      <c r="L67" s="11">
        <f>C67*EFs!$E$24</f>
        <v>2.0984599999999999E-3</v>
      </c>
      <c r="M67" s="11">
        <f>C67*EFs!$E$25</f>
        <v>1.01464</v>
      </c>
    </row>
    <row r="68" spans="1:13" outlineLevel="2" x14ac:dyDescent="0.25">
      <c r="A68">
        <v>2004</v>
      </c>
      <c r="B68" t="s">
        <v>6</v>
      </c>
      <c r="C68" s="10">
        <v>2405</v>
      </c>
      <c r="D68" s="11">
        <f>C68*EFs!$E$2</f>
        <v>5.5314999999999991E-3</v>
      </c>
      <c r="E68" s="11">
        <f>C68*EFs!$E$3</f>
        <v>5.5314999999999991E-3</v>
      </c>
      <c r="F68" s="11">
        <f>C68*EFs!$E$4</f>
        <v>5.5314999999999991E-3</v>
      </c>
      <c r="G68" s="11" t="s">
        <v>36</v>
      </c>
      <c r="H68" s="11" t="s">
        <v>36</v>
      </c>
      <c r="I68" s="11" t="s">
        <v>36</v>
      </c>
      <c r="J68" s="11" t="s">
        <v>36</v>
      </c>
      <c r="K68" s="11" t="s">
        <v>36</v>
      </c>
      <c r="L68" s="11" t="s">
        <v>36</v>
      </c>
      <c r="M68" s="11">
        <f>C68*EFs!$E$5</f>
        <v>0.11544</v>
      </c>
    </row>
    <row r="69" spans="1:13" outlineLevel="2" x14ac:dyDescent="0.25">
      <c r="A69">
        <v>2004</v>
      </c>
      <c r="B69" t="s">
        <v>5</v>
      </c>
      <c r="C69" s="10">
        <v>1349</v>
      </c>
      <c r="D69" s="11">
        <f>C69*EFs!$E$6</f>
        <v>0.19401317999999998</v>
      </c>
      <c r="E69" s="11">
        <f>C69*EFs!$E$7</f>
        <v>0.19401317999999998</v>
      </c>
      <c r="F69" s="11">
        <f>C69*EFs!$E$8</f>
        <v>0.19401317999999998</v>
      </c>
      <c r="G69" s="11">
        <f>C69*EFs!$E$9</f>
        <v>5.665799999999999E-4</v>
      </c>
      <c r="H69" s="11">
        <f>C69*EFs!$E$10</f>
        <v>1.1466499999999999E-3</v>
      </c>
      <c r="I69" s="11">
        <f>C69*EFs!$E$11</f>
        <v>1.1466499999999999E-3</v>
      </c>
      <c r="J69" s="11">
        <f>C69*EFs!$E$12</f>
        <v>1.8211499999999999E-3</v>
      </c>
      <c r="K69" s="11">
        <f>C69*EFs!$E$13</f>
        <v>1.7402099999999998E-3</v>
      </c>
      <c r="L69" s="11">
        <f>C69*EFs!$E$14</f>
        <v>4.0335100000000006E-3</v>
      </c>
      <c r="M69" s="11">
        <f>C69*EFs!$E$15</f>
        <v>1.9425599999999998</v>
      </c>
    </row>
    <row r="70" spans="1:13" outlineLevel="2" x14ac:dyDescent="0.25">
      <c r="A70">
        <v>2004</v>
      </c>
      <c r="B70" t="s">
        <v>4</v>
      </c>
      <c r="C70" s="10">
        <v>2689</v>
      </c>
      <c r="D70" s="11">
        <f>C70*EFs!$E$26</f>
        <v>7.3221469999999997E-2</v>
      </c>
      <c r="E70" s="11">
        <f>C70*EFs!$E$27</f>
        <v>7.3221469999999997E-2</v>
      </c>
      <c r="F70" s="11">
        <f>C70*EFs!$E$28</f>
        <v>7.3221469999999997E-2</v>
      </c>
      <c r="G70" s="11">
        <f>C70*EFs!$E$29</f>
        <v>2.1512000000000001E-4</v>
      </c>
      <c r="H70" s="11">
        <f>C70*EFs!$E$30</f>
        <v>4.3024000000000003E-4</v>
      </c>
      <c r="I70" s="11">
        <f>C70*EFs!$E$31</f>
        <v>4.3024000000000003E-4</v>
      </c>
      <c r="J70" s="11">
        <f>C70*EFs!$E$32</f>
        <v>6.7225E-4</v>
      </c>
      <c r="K70" s="11">
        <f>C70*EFs!$E$33</f>
        <v>6.4535999999999999E-4</v>
      </c>
      <c r="L70" s="11">
        <f>C70*EFs!$E$34</f>
        <v>1.5327299999999999E-3</v>
      </c>
      <c r="M70" s="11">
        <f>C70*EFs!$E$35</f>
        <v>0.72603000000000006</v>
      </c>
    </row>
    <row r="71" spans="1:13" outlineLevel="1" x14ac:dyDescent="0.25">
      <c r="A71" s="1" t="s">
        <v>50</v>
      </c>
      <c r="C71" s="10">
        <f t="shared" ref="C71:M71" si="13">SUBTOTAL(9,C67:C70)</f>
        <v>8749</v>
      </c>
      <c r="D71" s="11">
        <f t="shared" si="13"/>
        <v>0.37372282999999995</v>
      </c>
      <c r="E71" s="11">
        <f t="shared" si="13"/>
        <v>0.37372282999999995</v>
      </c>
      <c r="F71" s="11">
        <f t="shared" si="13"/>
        <v>0.37372282999999995</v>
      </c>
      <c r="G71" s="11">
        <f t="shared" si="13"/>
        <v>1.0814799999999999E-3</v>
      </c>
      <c r="H71" s="11">
        <f t="shared" si="13"/>
        <v>2.1764499999999999E-3</v>
      </c>
      <c r="I71" s="11">
        <f t="shared" si="13"/>
        <v>2.1764499999999999E-3</v>
      </c>
      <c r="J71" s="11">
        <f t="shared" si="13"/>
        <v>3.4388599999999997E-3</v>
      </c>
      <c r="K71" s="11">
        <f t="shared" si="13"/>
        <v>3.2849099999999994E-3</v>
      </c>
      <c r="L71" s="11">
        <f t="shared" si="13"/>
        <v>7.6647E-3</v>
      </c>
      <c r="M71" s="11">
        <f t="shared" si="13"/>
        <v>3.79867</v>
      </c>
    </row>
    <row r="72" spans="1:13" outlineLevel="2" x14ac:dyDescent="0.25">
      <c r="A72">
        <v>2005</v>
      </c>
      <c r="B72" t="s">
        <v>3</v>
      </c>
      <c r="C72" s="10">
        <v>2225</v>
      </c>
      <c r="D72" s="11">
        <f>C72*EFs!$E$16</f>
        <v>9.7410499999999997E-2</v>
      </c>
      <c r="E72" s="11">
        <f>C72*EFs!$E$17</f>
        <v>9.7410499999999997E-2</v>
      </c>
      <c r="F72" s="11">
        <f>C72*EFs!$E$18</f>
        <v>9.7410499999999997E-2</v>
      </c>
      <c r="G72" s="11">
        <f>C72*EFs!$E$19</f>
        <v>2.8925000000000001E-4</v>
      </c>
      <c r="H72" s="11">
        <f>C72*EFs!$E$20</f>
        <v>5.7850000000000002E-4</v>
      </c>
      <c r="I72" s="11">
        <f>C72*EFs!$E$21</f>
        <v>5.7850000000000002E-4</v>
      </c>
      <c r="J72" s="11">
        <f>C72*EFs!$E$22</f>
        <v>9.1224999999999987E-4</v>
      </c>
      <c r="K72" s="11">
        <f>C72*EFs!$E$23</f>
        <v>8.6774999999999992E-4</v>
      </c>
      <c r="L72" s="11">
        <f>C72*EFs!$E$24</f>
        <v>2.0247500000000001E-3</v>
      </c>
      <c r="M72" s="11">
        <f>C72*EFs!$E$25</f>
        <v>0.97899999999999998</v>
      </c>
    </row>
    <row r="73" spans="1:13" outlineLevel="2" x14ac:dyDescent="0.25">
      <c r="A73">
        <v>2005</v>
      </c>
      <c r="B73" t="s">
        <v>6</v>
      </c>
      <c r="C73" s="10">
        <v>2433</v>
      </c>
      <c r="D73" s="11">
        <f>C73*EFs!$E$2</f>
        <v>5.5958999999999991E-3</v>
      </c>
      <c r="E73" s="11">
        <f>C73*EFs!$E$3</f>
        <v>5.5958999999999991E-3</v>
      </c>
      <c r="F73" s="11">
        <f>C73*EFs!$E$4</f>
        <v>5.5958999999999991E-3</v>
      </c>
      <c r="G73" s="11" t="s">
        <v>36</v>
      </c>
      <c r="H73" s="11" t="s">
        <v>36</v>
      </c>
      <c r="I73" s="11" t="s">
        <v>36</v>
      </c>
      <c r="J73" s="11" t="s">
        <v>36</v>
      </c>
      <c r="K73" s="11" t="s">
        <v>36</v>
      </c>
      <c r="L73" s="11" t="s">
        <v>36</v>
      </c>
      <c r="M73" s="11">
        <f>C73*EFs!$E$5</f>
        <v>0.116784</v>
      </c>
    </row>
    <row r="74" spans="1:13" outlineLevel="2" x14ac:dyDescent="0.25">
      <c r="A74">
        <v>2005</v>
      </c>
      <c r="B74" t="s">
        <v>5</v>
      </c>
      <c r="C74" s="10">
        <v>1455</v>
      </c>
      <c r="D74" s="11">
        <f>C74*EFs!$E$6</f>
        <v>0.20925809999999997</v>
      </c>
      <c r="E74" s="11">
        <f>C74*EFs!$E$7</f>
        <v>0.20925809999999997</v>
      </c>
      <c r="F74" s="11">
        <f>C74*EFs!$E$8</f>
        <v>0.20925809999999997</v>
      </c>
      <c r="G74" s="11">
        <f>C74*EFs!$E$9</f>
        <v>6.1109999999999995E-4</v>
      </c>
      <c r="H74" s="11">
        <f>C74*EFs!$E$10</f>
        <v>1.2367499999999998E-3</v>
      </c>
      <c r="I74" s="11">
        <f>C74*EFs!$E$11</f>
        <v>1.2367499999999998E-3</v>
      </c>
      <c r="J74" s="11">
        <f>C74*EFs!$E$12</f>
        <v>1.9642499999999999E-3</v>
      </c>
      <c r="K74" s="11">
        <f>C74*EFs!$E$13</f>
        <v>1.8769499999999998E-3</v>
      </c>
      <c r="L74" s="11">
        <f>C74*EFs!$E$14</f>
        <v>4.3504500000000005E-3</v>
      </c>
      <c r="M74" s="11">
        <f>C74*EFs!$E$15</f>
        <v>2.0951999999999997</v>
      </c>
    </row>
    <row r="75" spans="1:13" outlineLevel="2" x14ac:dyDescent="0.25">
      <c r="A75">
        <v>2005</v>
      </c>
      <c r="B75" t="s">
        <v>4</v>
      </c>
      <c r="C75" s="10">
        <v>2624</v>
      </c>
      <c r="D75" s="11">
        <f>C75*EFs!$E$26</f>
        <v>7.1451519999999991E-2</v>
      </c>
      <c r="E75" s="11">
        <f>C75*EFs!$E$27</f>
        <v>7.1451519999999991E-2</v>
      </c>
      <c r="F75" s="11">
        <f>C75*EFs!$E$28</f>
        <v>7.1451519999999991E-2</v>
      </c>
      <c r="G75" s="11">
        <f>C75*EFs!$E$29</f>
        <v>2.0992E-4</v>
      </c>
      <c r="H75" s="11">
        <f>C75*EFs!$E$30</f>
        <v>4.1983999999999999E-4</v>
      </c>
      <c r="I75" s="11">
        <f>C75*EFs!$E$31</f>
        <v>4.1983999999999999E-4</v>
      </c>
      <c r="J75" s="11">
        <f>C75*EFs!$E$32</f>
        <v>6.5600000000000001E-4</v>
      </c>
      <c r="K75" s="11">
        <f>C75*EFs!$E$33</f>
        <v>6.2975999999999993E-4</v>
      </c>
      <c r="L75" s="11">
        <f>C75*EFs!$E$34</f>
        <v>1.4956799999999999E-3</v>
      </c>
      <c r="M75" s="11">
        <f>C75*EFs!$E$35</f>
        <v>0.70848</v>
      </c>
    </row>
    <row r="76" spans="1:13" outlineLevel="1" x14ac:dyDescent="0.25">
      <c r="A76" s="1" t="s">
        <v>51</v>
      </c>
      <c r="C76" s="10">
        <f t="shared" ref="C76:M76" si="14">SUBTOTAL(9,C72:C75)</f>
        <v>8737</v>
      </c>
      <c r="D76" s="11">
        <f t="shared" si="14"/>
        <v>0.38371601999999994</v>
      </c>
      <c r="E76" s="11">
        <f t="shared" si="14"/>
        <v>0.38371601999999994</v>
      </c>
      <c r="F76" s="11">
        <f t="shared" si="14"/>
        <v>0.38371601999999994</v>
      </c>
      <c r="G76" s="11">
        <f t="shared" si="14"/>
        <v>1.11027E-3</v>
      </c>
      <c r="H76" s="11">
        <f t="shared" si="14"/>
        <v>2.2350899999999999E-3</v>
      </c>
      <c r="I76" s="11">
        <f t="shared" si="14"/>
        <v>2.2350899999999999E-3</v>
      </c>
      <c r="J76" s="11">
        <f t="shared" si="14"/>
        <v>3.5324999999999996E-3</v>
      </c>
      <c r="K76" s="11">
        <f t="shared" si="14"/>
        <v>3.3744599999999997E-3</v>
      </c>
      <c r="L76" s="11">
        <f t="shared" si="14"/>
        <v>7.8708800000000002E-3</v>
      </c>
      <c r="M76" s="11">
        <f t="shared" si="14"/>
        <v>3.899464</v>
      </c>
    </row>
    <row r="77" spans="1:13" outlineLevel="2" x14ac:dyDescent="0.25">
      <c r="A77">
        <v>2006</v>
      </c>
      <c r="B77" t="s">
        <v>3</v>
      </c>
      <c r="C77" s="10">
        <v>2069</v>
      </c>
      <c r="D77" s="11">
        <f>C77*EFs!$E$16</f>
        <v>9.0580819999999992E-2</v>
      </c>
      <c r="E77" s="11">
        <f>C77*EFs!$E$17</f>
        <v>9.0580819999999992E-2</v>
      </c>
      <c r="F77" s="11">
        <f>C77*EFs!$E$18</f>
        <v>9.0580819999999992E-2</v>
      </c>
      <c r="G77" s="11">
        <f>C77*EFs!$E$19</f>
        <v>2.6896999999999999E-4</v>
      </c>
      <c r="H77" s="11">
        <f>C77*EFs!$E$20</f>
        <v>5.3793999999999999E-4</v>
      </c>
      <c r="I77" s="11">
        <f>C77*EFs!$E$21</f>
        <v>5.3793999999999999E-4</v>
      </c>
      <c r="J77" s="11">
        <f>C77*EFs!$E$22</f>
        <v>8.4828999999999992E-4</v>
      </c>
      <c r="K77" s="11">
        <f>C77*EFs!$E$23</f>
        <v>8.0690999999999998E-4</v>
      </c>
      <c r="L77" s="11">
        <f>C77*EFs!$E$24</f>
        <v>1.8827899999999999E-3</v>
      </c>
      <c r="M77" s="11">
        <f>C77*EFs!$E$25</f>
        <v>0.91036000000000006</v>
      </c>
    </row>
    <row r="78" spans="1:13" outlineLevel="2" x14ac:dyDescent="0.25">
      <c r="A78">
        <v>2006</v>
      </c>
      <c r="B78" t="s">
        <v>6</v>
      </c>
      <c r="C78" s="10">
        <v>2405</v>
      </c>
      <c r="D78" s="11">
        <f>C78*EFs!$E$2</f>
        <v>5.5314999999999991E-3</v>
      </c>
      <c r="E78" s="11">
        <f>C78*EFs!$E$3</f>
        <v>5.5314999999999991E-3</v>
      </c>
      <c r="F78" s="11">
        <f>C78*EFs!$E$4</f>
        <v>5.5314999999999991E-3</v>
      </c>
      <c r="G78" s="11" t="s">
        <v>36</v>
      </c>
      <c r="H78" s="11" t="s">
        <v>36</v>
      </c>
      <c r="I78" s="11" t="s">
        <v>36</v>
      </c>
      <c r="J78" s="11" t="s">
        <v>36</v>
      </c>
      <c r="K78" s="11" t="s">
        <v>36</v>
      </c>
      <c r="L78" s="11" t="s">
        <v>36</v>
      </c>
      <c r="M78" s="11">
        <f>C78*EFs!$E$5</f>
        <v>0.11544</v>
      </c>
    </row>
    <row r="79" spans="1:13" outlineLevel="2" x14ac:dyDescent="0.25">
      <c r="A79">
        <v>2006</v>
      </c>
      <c r="B79" t="s">
        <v>5</v>
      </c>
      <c r="C79" s="10">
        <v>1540</v>
      </c>
      <c r="D79" s="11">
        <f>C79*EFs!$E$6</f>
        <v>0.22148279999999998</v>
      </c>
      <c r="E79" s="11">
        <f>C79*EFs!$E$7</f>
        <v>0.22148279999999998</v>
      </c>
      <c r="F79" s="11">
        <f>C79*EFs!$E$8</f>
        <v>0.22148279999999998</v>
      </c>
      <c r="G79" s="11">
        <f>C79*EFs!$E$9</f>
        <v>6.4679999999999989E-4</v>
      </c>
      <c r="H79" s="11">
        <f>C79*EFs!$E$10</f>
        <v>1.3089999999999998E-3</v>
      </c>
      <c r="I79" s="11">
        <f>C79*EFs!$E$11</f>
        <v>1.3089999999999998E-3</v>
      </c>
      <c r="J79" s="11">
        <f>C79*EFs!$E$12</f>
        <v>2.0790000000000001E-3</v>
      </c>
      <c r="K79" s="11">
        <f>C79*EFs!$E$13</f>
        <v>1.9865999999999998E-3</v>
      </c>
      <c r="L79" s="11">
        <f>C79*EFs!$E$14</f>
        <v>4.6046000000000004E-3</v>
      </c>
      <c r="M79" s="11">
        <f>C79*EFs!$E$15</f>
        <v>2.2176</v>
      </c>
    </row>
    <row r="80" spans="1:13" outlineLevel="2" x14ac:dyDescent="0.25">
      <c r="A80">
        <v>2006</v>
      </c>
      <c r="B80" t="s">
        <v>4</v>
      </c>
      <c r="C80" s="10">
        <v>2531</v>
      </c>
      <c r="D80" s="11">
        <f>C80*EFs!$E$26</f>
        <v>6.8919129999999995E-2</v>
      </c>
      <c r="E80" s="11">
        <f>C80*EFs!$E$27</f>
        <v>6.8919129999999995E-2</v>
      </c>
      <c r="F80" s="11">
        <f>C80*EFs!$E$28</f>
        <v>6.8919129999999995E-2</v>
      </c>
      <c r="G80" s="11">
        <f>C80*EFs!$E$29</f>
        <v>2.0248E-4</v>
      </c>
      <c r="H80" s="11">
        <f>C80*EFs!$E$30</f>
        <v>4.0496E-4</v>
      </c>
      <c r="I80" s="11">
        <f>C80*EFs!$E$31</f>
        <v>4.0496E-4</v>
      </c>
      <c r="J80" s="11">
        <f>C80*EFs!$E$32</f>
        <v>6.3274999999999996E-4</v>
      </c>
      <c r="K80" s="11">
        <f>C80*EFs!$E$33</f>
        <v>6.0744E-4</v>
      </c>
      <c r="L80" s="11">
        <f>C80*EFs!$E$34</f>
        <v>1.4426699999999998E-3</v>
      </c>
      <c r="M80" s="11">
        <f>C80*EFs!$E$35</f>
        <v>0.68337000000000003</v>
      </c>
    </row>
    <row r="81" spans="1:13" outlineLevel="1" x14ac:dyDescent="0.25">
      <c r="A81" s="1" t="s">
        <v>52</v>
      </c>
      <c r="C81" s="10">
        <f t="shared" ref="C81:M81" si="15">SUBTOTAL(9,C77:C80)</f>
        <v>8545</v>
      </c>
      <c r="D81" s="11">
        <f t="shared" si="15"/>
        <v>0.38651424999999995</v>
      </c>
      <c r="E81" s="11">
        <f t="shared" si="15"/>
        <v>0.38651424999999995</v>
      </c>
      <c r="F81" s="11">
        <f t="shared" si="15"/>
        <v>0.38651424999999995</v>
      </c>
      <c r="G81" s="11">
        <f t="shared" si="15"/>
        <v>1.1182499999999999E-3</v>
      </c>
      <c r="H81" s="11">
        <f t="shared" si="15"/>
        <v>2.2518999999999998E-3</v>
      </c>
      <c r="I81" s="11">
        <f t="shared" si="15"/>
        <v>2.2518999999999998E-3</v>
      </c>
      <c r="J81" s="11">
        <f t="shared" si="15"/>
        <v>3.56004E-3</v>
      </c>
      <c r="K81" s="11">
        <f t="shared" si="15"/>
        <v>3.4009499999999998E-3</v>
      </c>
      <c r="L81" s="11">
        <f t="shared" si="15"/>
        <v>7.9300599999999992E-3</v>
      </c>
      <c r="M81" s="11">
        <f t="shared" si="15"/>
        <v>3.9267700000000003</v>
      </c>
    </row>
    <row r="82" spans="1:13" outlineLevel="2" x14ac:dyDescent="0.25">
      <c r="A82">
        <v>2007</v>
      </c>
      <c r="B82" t="s">
        <v>3</v>
      </c>
      <c r="C82" s="10">
        <v>2158</v>
      </c>
      <c r="D82" s="11">
        <f>C82*EFs!$E$16</f>
        <v>9.447723999999999E-2</v>
      </c>
      <c r="E82" s="11">
        <f>C82*EFs!$E$17</f>
        <v>9.447723999999999E-2</v>
      </c>
      <c r="F82" s="11">
        <f>C82*EFs!$E$18</f>
        <v>9.447723999999999E-2</v>
      </c>
      <c r="G82" s="11">
        <f>C82*EFs!$E$19</f>
        <v>2.8054000000000002E-4</v>
      </c>
      <c r="H82" s="11">
        <f>C82*EFs!$E$20</f>
        <v>5.6108000000000004E-4</v>
      </c>
      <c r="I82" s="11">
        <f>C82*EFs!$E$21</f>
        <v>5.6108000000000004E-4</v>
      </c>
      <c r="J82" s="11">
        <f>C82*EFs!$E$22</f>
        <v>8.8477999999999983E-4</v>
      </c>
      <c r="K82" s="11">
        <f>C82*EFs!$E$23</f>
        <v>8.4161999999999995E-4</v>
      </c>
      <c r="L82" s="11">
        <f>C82*EFs!$E$24</f>
        <v>1.96378E-3</v>
      </c>
      <c r="M82" s="11">
        <f>C82*EFs!$E$25</f>
        <v>0.94952000000000003</v>
      </c>
    </row>
    <row r="83" spans="1:13" outlineLevel="2" x14ac:dyDescent="0.25">
      <c r="A83">
        <v>2007</v>
      </c>
      <c r="B83" t="s">
        <v>6</v>
      </c>
      <c r="C83" s="10">
        <v>2378</v>
      </c>
      <c r="D83" s="11">
        <f>C83*EFs!$E$2</f>
        <v>5.4693999999999993E-3</v>
      </c>
      <c r="E83" s="11">
        <f>C83*EFs!$E$3</f>
        <v>5.4693999999999993E-3</v>
      </c>
      <c r="F83" s="11">
        <f>C83*EFs!$E$4</f>
        <v>5.4693999999999993E-3</v>
      </c>
      <c r="G83" s="11" t="s">
        <v>36</v>
      </c>
      <c r="H83" s="11" t="s">
        <v>36</v>
      </c>
      <c r="I83" s="11" t="s">
        <v>36</v>
      </c>
      <c r="J83" s="11" t="s">
        <v>36</v>
      </c>
      <c r="K83" s="11" t="s">
        <v>36</v>
      </c>
      <c r="L83" s="11" t="s">
        <v>36</v>
      </c>
      <c r="M83" s="11">
        <f>C83*EFs!$E$5</f>
        <v>0.11414400000000001</v>
      </c>
    </row>
    <row r="84" spans="1:13" outlineLevel="2" x14ac:dyDescent="0.25">
      <c r="A84">
        <v>2007</v>
      </c>
      <c r="B84" t="s">
        <v>5</v>
      </c>
      <c r="C84" s="10">
        <v>1502</v>
      </c>
      <c r="D84" s="11">
        <f>C84*EFs!$E$6</f>
        <v>0.21601763999999998</v>
      </c>
      <c r="E84" s="11">
        <f>C84*EFs!$E$7</f>
        <v>0.21601763999999998</v>
      </c>
      <c r="F84" s="11">
        <f>C84*EFs!$E$8</f>
        <v>0.21601763999999998</v>
      </c>
      <c r="G84" s="11">
        <f>C84*EFs!$E$9</f>
        <v>6.3083999999999992E-4</v>
      </c>
      <c r="H84" s="11">
        <f>C84*EFs!$E$10</f>
        <v>1.2767E-3</v>
      </c>
      <c r="I84" s="11">
        <f>C84*EFs!$E$11</f>
        <v>1.2767E-3</v>
      </c>
      <c r="J84" s="11">
        <f>C84*EFs!$E$12</f>
        <v>2.0276999999999999E-3</v>
      </c>
      <c r="K84" s="11">
        <f>C84*EFs!$E$13</f>
        <v>1.9375799999999999E-3</v>
      </c>
      <c r="L84" s="11">
        <f>C84*EFs!$E$14</f>
        <v>4.4909800000000003E-3</v>
      </c>
      <c r="M84" s="11">
        <f>C84*EFs!$E$15</f>
        <v>2.1628799999999999</v>
      </c>
    </row>
    <row r="85" spans="1:13" outlineLevel="2" x14ac:dyDescent="0.25">
      <c r="A85">
        <v>2007</v>
      </c>
      <c r="B85" t="s">
        <v>4</v>
      </c>
      <c r="C85" s="10">
        <v>2321</v>
      </c>
      <c r="D85" s="11">
        <f>C85*EFs!$E$26</f>
        <v>6.320083E-2</v>
      </c>
      <c r="E85" s="11">
        <f>C85*EFs!$E$27</f>
        <v>6.320083E-2</v>
      </c>
      <c r="F85" s="11">
        <f>C85*EFs!$E$28</f>
        <v>6.320083E-2</v>
      </c>
      <c r="G85" s="11">
        <f>C85*EFs!$E$29</f>
        <v>1.8568E-4</v>
      </c>
      <c r="H85" s="11">
        <f>C85*EFs!$E$30</f>
        <v>3.7136E-4</v>
      </c>
      <c r="I85" s="11">
        <f>C85*EFs!$E$31</f>
        <v>3.7136E-4</v>
      </c>
      <c r="J85" s="11">
        <f>C85*EFs!$E$32</f>
        <v>5.8024999999999993E-4</v>
      </c>
      <c r="K85" s="11">
        <f>C85*EFs!$E$33</f>
        <v>5.5703999999999997E-4</v>
      </c>
      <c r="L85" s="11">
        <f>C85*EFs!$E$34</f>
        <v>1.3229699999999999E-3</v>
      </c>
      <c r="M85" s="11">
        <f>C85*EFs!$E$35</f>
        <v>0.62667000000000006</v>
      </c>
    </row>
    <row r="86" spans="1:13" outlineLevel="1" x14ac:dyDescent="0.25">
      <c r="A86" s="1" t="s">
        <v>53</v>
      </c>
      <c r="C86" s="10">
        <f t="shared" ref="C86:M86" si="16">SUBTOTAL(9,C82:C85)</f>
        <v>8359</v>
      </c>
      <c r="D86" s="11">
        <f t="shared" si="16"/>
        <v>0.37916510999999997</v>
      </c>
      <c r="E86" s="11">
        <f t="shared" si="16"/>
        <v>0.37916510999999997</v>
      </c>
      <c r="F86" s="11">
        <f t="shared" si="16"/>
        <v>0.37916510999999997</v>
      </c>
      <c r="G86" s="11">
        <f t="shared" si="16"/>
        <v>1.09706E-3</v>
      </c>
      <c r="H86" s="11">
        <f t="shared" si="16"/>
        <v>2.2091400000000001E-3</v>
      </c>
      <c r="I86" s="11">
        <f t="shared" si="16"/>
        <v>2.2091400000000001E-3</v>
      </c>
      <c r="J86" s="11">
        <f t="shared" si="16"/>
        <v>3.4927299999999999E-3</v>
      </c>
      <c r="K86" s="11">
        <f t="shared" si="16"/>
        <v>3.3362399999999999E-3</v>
      </c>
      <c r="L86" s="11">
        <f t="shared" si="16"/>
        <v>7.7777300000000001E-3</v>
      </c>
      <c r="M86" s="11">
        <f t="shared" si="16"/>
        <v>3.8532139999999995</v>
      </c>
    </row>
    <row r="87" spans="1:13" outlineLevel="2" x14ac:dyDescent="0.25">
      <c r="A87">
        <v>2008</v>
      </c>
      <c r="B87" t="s">
        <v>3</v>
      </c>
      <c r="C87" s="10">
        <v>2030</v>
      </c>
      <c r="D87" s="11">
        <f>C87*EFs!$E$16</f>
        <v>8.8873399999999991E-2</v>
      </c>
      <c r="E87" s="11">
        <f>C87*EFs!$E$17</f>
        <v>8.8873399999999991E-2</v>
      </c>
      <c r="F87" s="11">
        <f>C87*EFs!$E$18</f>
        <v>8.8873399999999991E-2</v>
      </c>
      <c r="G87" s="11">
        <f>C87*EFs!$E$19</f>
        <v>2.6390000000000002E-4</v>
      </c>
      <c r="H87" s="11">
        <f>C87*EFs!$E$20</f>
        <v>5.2780000000000004E-4</v>
      </c>
      <c r="I87" s="11">
        <f>C87*EFs!$E$21</f>
        <v>5.2780000000000004E-4</v>
      </c>
      <c r="J87" s="11">
        <f>C87*EFs!$E$22</f>
        <v>8.322999999999999E-4</v>
      </c>
      <c r="K87" s="11">
        <f>C87*EFs!$E$23</f>
        <v>7.9169999999999989E-4</v>
      </c>
      <c r="L87" s="11">
        <f>C87*EFs!$E$24</f>
        <v>1.8472999999999999E-3</v>
      </c>
      <c r="M87" s="11">
        <f>C87*EFs!$E$25</f>
        <v>0.89319999999999999</v>
      </c>
    </row>
    <row r="88" spans="1:13" outlineLevel="2" x14ac:dyDescent="0.25">
      <c r="A88">
        <v>2008</v>
      </c>
      <c r="B88" t="s">
        <v>6</v>
      </c>
      <c r="C88" s="10">
        <v>2450</v>
      </c>
      <c r="D88" s="11">
        <f>C88*EFs!$E$2</f>
        <v>5.6349999999999994E-3</v>
      </c>
      <c r="E88" s="11">
        <f>C88*EFs!$E$3</f>
        <v>5.6349999999999994E-3</v>
      </c>
      <c r="F88" s="11">
        <f>C88*EFs!$E$4</f>
        <v>5.6349999999999994E-3</v>
      </c>
      <c r="G88" s="11" t="s">
        <v>36</v>
      </c>
      <c r="H88" s="11" t="s">
        <v>36</v>
      </c>
      <c r="I88" s="11" t="s">
        <v>36</v>
      </c>
      <c r="J88" s="11" t="s">
        <v>36</v>
      </c>
      <c r="K88" s="11" t="s">
        <v>36</v>
      </c>
      <c r="L88" s="11" t="s">
        <v>36</v>
      </c>
      <c r="M88" s="11">
        <f>C88*EFs!$E$5</f>
        <v>0.1176</v>
      </c>
    </row>
    <row r="89" spans="1:13" outlineLevel="2" x14ac:dyDescent="0.25">
      <c r="A89">
        <v>2008</v>
      </c>
      <c r="B89" t="s">
        <v>5</v>
      </c>
      <c r="C89" s="10">
        <v>1598</v>
      </c>
      <c r="D89" s="11">
        <f>C89*EFs!$E$6</f>
        <v>0.22982435999999998</v>
      </c>
      <c r="E89" s="11">
        <f>C89*EFs!$E$7</f>
        <v>0.22982435999999998</v>
      </c>
      <c r="F89" s="11">
        <f>C89*EFs!$E$8</f>
        <v>0.22982435999999998</v>
      </c>
      <c r="G89" s="11">
        <f>C89*EFs!$E$9</f>
        <v>6.7115999999999996E-4</v>
      </c>
      <c r="H89" s="11">
        <f>C89*EFs!$E$10</f>
        <v>1.3582999999999998E-3</v>
      </c>
      <c r="I89" s="11">
        <f>C89*EFs!$E$11</f>
        <v>1.3582999999999998E-3</v>
      </c>
      <c r="J89" s="11">
        <f>C89*EFs!$E$12</f>
        <v>2.1573E-3</v>
      </c>
      <c r="K89" s="11">
        <f>C89*EFs!$E$13</f>
        <v>2.06142E-3</v>
      </c>
      <c r="L89" s="11">
        <f>C89*EFs!$E$14</f>
        <v>4.77802E-3</v>
      </c>
      <c r="M89" s="11">
        <f>C89*EFs!$E$15</f>
        <v>2.3011199999999996</v>
      </c>
    </row>
    <row r="90" spans="1:13" outlineLevel="2" x14ac:dyDescent="0.25">
      <c r="A90">
        <v>2008</v>
      </c>
      <c r="B90" t="s">
        <v>4</v>
      </c>
      <c r="C90" s="10">
        <v>2252</v>
      </c>
      <c r="D90" s="11">
        <f>C90*EFs!$E$26</f>
        <v>6.1321959999999995E-2</v>
      </c>
      <c r="E90" s="11">
        <f>C90*EFs!$E$27</f>
        <v>6.1321959999999995E-2</v>
      </c>
      <c r="F90" s="11">
        <f>C90*EFs!$E$28</f>
        <v>6.1321959999999995E-2</v>
      </c>
      <c r="G90" s="11">
        <f>C90*EFs!$E$29</f>
        <v>1.8016000000000001E-4</v>
      </c>
      <c r="H90" s="11">
        <f>C90*EFs!$E$30</f>
        <v>3.6032000000000002E-4</v>
      </c>
      <c r="I90" s="11">
        <f>C90*EFs!$E$31</f>
        <v>3.6032000000000002E-4</v>
      </c>
      <c r="J90" s="11">
        <f>C90*EFs!$E$32</f>
        <v>5.6300000000000002E-4</v>
      </c>
      <c r="K90" s="11">
        <f>C90*EFs!$E$33</f>
        <v>5.4047999999999998E-4</v>
      </c>
      <c r="L90" s="11">
        <f>C90*EFs!$E$34</f>
        <v>1.28364E-3</v>
      </c>
      <c r="M90" s="11">
        <f>C90*EFs!$E$35</f>
        <v>0.60804000000000002</v>
      </c>
    </row>
    <row r="91" spans="1:13" outlineLevel="1" x14ac:dyDescent="0.25">
      <c r="A91" s="1" t="s">
        <v>54</v>
      </c>
      <c r="C91" s="10">
        <f t="shared" ref="C91:M91" si="17">SUBTOTAL(9,C87:C90)</f>
        <v>8330</v>
      </c>
      <c r="D91" s="11">
        <f t="shared" si="17"/>
        <v>0.38565472000000001</v>
      </c>
      <c r="E91" s="11">
        <f t="shared" si="17"/>
        <v>0.38565472000000001</v>
      </c>
      <c r="F91" s="11">
        <f t="shared" si="17"/>
        <v>0.38565472000000001</v>
      </c>
      <c r="G91" s="11">
        <f t="shared" si="17"/>
        <v>1.1152199999999999E-3</v>
      </c>
      <c r="H91" s="11">
        <f t="shared" si="17"/>
        <v>2.2464199999999998E-3</v>
      </c>
      <c r="I91" s="11">
        <f t="shared" si="17"/>
        <v>2.2464199999999998E-3</v>
      </c>
      <c r="J91" s="11">
        <f t="shared" si="17"/>
        <v>3.5525999999999999E-3</v>
      </c>
      <c r="K91" s="11">
        <f t="shared" si="17"/>
        <v>3.3935999999999997E-3</v>
      </c>
      <c r="L91" s="11">
        <f t="shared" si="17"/>
        <v>7.9089599999999996E-3</v>
      </c>
      <c r="M91" s="11">
        <f t="shared" si="17"/>
        <v>3.9199599999999997</v>
      </c>
    </row>
    <row r="92" spans="1:13" outlineLevel="2" x14ac:dyDescent="0.25">
      <c r="A92">
        <v>2009</v>
      </c>
      <c r="B92" t="s">
        <v>3</v>
      </c>
      <c r="C92" s="10">
        <v>1922</v>
      </c>
      <c r="D92" s="11">
        <f>C92*EFs!$E$16</f>
        <v>8.4145159999999997E-2</v>
      </c>
      <c r="E92" s="11">
        <f>C92*EFs!$E$17</f>
        <v>8.4145159999999997E-2</v>
      </c>
      <c r="F92" s="11">
        <f>C92*EFs!$E$18</f>
        <v>8.4145159999999997E-2</v>
      </c>
      <c r="G92" s="11">
        <f>C92*EFs!$E$19</f>
        <v>2.4986000000000002E-4</v>
      </c>
      <c r="H92" s="11">
        <f>C92*EFs!$E$20</f>
        <v>4.9972000000000005E-4</v>
      </c>
      <c r="I92" s="11">
        <f>C92*EFs!$E$21</f>
        <v>4.9972000000000005E-4</v>
      </c>
      <c r="J92" s="11">
        <f>C92*EFs!$E$22</f>
        <v>7.8801999999999984E-4</v>
      </c>
      <c r="K92" s="11">
        <f>C92*EFs!$E$23</f>
        <v>7.4957999999999991E-4</v>
      </c>
      <c r="L92" s="11">
        <f>C92*EFs!$E$24</f>
        <v>1.74902E-3</v>
      </c>
      <c r="M92" s="11">
        <f>C92*EFs!$E$25</f>
        <v>0.84567999999999999</v>
      </c>
    </row>
    <row r="93" spans="1:13" outlineLevel="2" x14ac:dyDescent="0.25">
      <c r="A93">
        <v>2009</v>
      </c>
      <c r="B93" t="s">
        <v>6</v>
      </c>
      <c r="C93" s="10">
        <v>2400</v>
      </c>
      <c r="D93" s="11">
        <f>C93*EFs!$E$2</f>
        <v>5.5199999999999989E-3</v>
      </c>
      <c r="E93" s="11">
        <f>C93*EFs!$E$3</f>
        <v>5.5199999999999989E-3</v>
      </c>
      <c r="F93" s="11">
        <f>C93*EFs!$E$4</f>
        <v>5.5199999999999989E-3</v>
      </c>
      <c r="G93" s="11" t="s">
        <v>36</v>
      </c>
      <c r="H93" s="11" t="s">
        <v>36</v>
      </c>
      <c r="I93" s="11" t="s">
        <v>36</v>
      </c>
      <c r="J93" s="11" t="s">
        <v>36</v>
      </c>
      <c r="K93" s="11" t="s">
        <v>36</v>
      </c>
      <c r="L93" s="11" t="s">
        <v>36</v>
      </c>
      <c r="M93" s="11">
        <f>C93*EFs!$E$5</f>
        <v>0.1152</v>
      </c>
    </row>
    <row r="94" spans="1:13" outlineLevel="2" x14ac:dyDescent="0.25">
      <c r="A94">
        <v>2009</v>
      </c>
      <c r="B94" t="s">
        <v>5</v>
      </c>
      <c r="C94" s="10">
        <v>1759</v>
      </c>
      <c r="D94" s="11">
        <f>C94*EFs!$E$6</f>
        <v>0.25297937999999998</v>
      </c>
      <c r="E94" s="11">
        <f>C94*EFs!$E$7</f>
        <v>0.25297937999999998</v>
      </c>
      <c r="F94" s="11">
        <f>C94*EFs!$E$8</f>
        <v>0.25297937999999998</v>
      </c>
      <c r="G94" s="11">
        <f>C94*EFs!$E$9</f>
        <v>7.3877999999999986E-4</v>
      </c>
      <c r="H94" s="11">
        <f>C94*EFs!$E$10</f>
        <v>1.4951499999999998E-3</v>
      </c>
      <c r="I94" s="11">
        <f>C94*EFs!$E$11</f>
        <v>1.4951499999999998E-3</v>
      </c>
      <c r="J94" s="11">
        <f>C94*EFs!$E$12</f>
        <v>2.3746499999999999E-3</v>
      </c>
      <c r="K94" s="11">
        <f>C94*EFs!$E$13</f>
        <v>2.26911E-3</v>
      </c>
      <c r="L94" s="11">
        <f>C94*EFs!$E$14</f>
        <v>5.25941E-3</v>
      </c>
      <c r="M94" s="11">
        <f>C94*EFs!$E$15</f>
        <v>2.5329599999999997</v>
      </c>
    </row>
    <row r="95" spans="1:13" outlineLevel="2" x14ac:dyDescent="0.25">
      <c r="A95">
        <v>2009</v>
      </c>
      <c r="B95" t="s">
        <v>4</v>
      </c>
      <c r="C95" s="10">
        <v>2220</v>
      </c>
      <c r="D95" s="11">
        <f>C95*EFs!$E$26</f>
        <v>6.0450599999999993E-2</v>
      </c>
      <c r="E95" s="11">
        <f>C95*EFs!$E$27</f>
        <v>6.0450599999999993E-2</v>
      </c>
      <c r="F95" s="11">
        <f>C95*EFs!$E$28</f>
        <v>6.0450599999999993E-2</v>
      </c>
      <c r="G95" s="11">
        <f>C95*EFs!$E$29</f>
        <v>1.7760000000000001E-4</v>
      </c>
      <c r="H95" s="11">
        <f>C95*EFs!$E$30</f>
        <v>3.5520000000000001E-4</v>
      </c>
      <c r="I95" s="11">
        <f>C95*EFs!$E$31</f>
        <v>3.5520000000000001E-4</v>
      </c>
      <c r="J95" s="11">
        <f>C95*EFs!$E$32</f>
        <v>5.5499999999999994E-4</v>
      </c>
      <c r="K95" s="11">
        <f>C95*EFs!$E$33</f>
        <v>5.3279999999999994E-4</v>
      </c>
      <c r="L95" s="11">
        <f>C95*EFs!$E$34</f>
        <v>1.2653999999999999E-3</v>
      </c>
      <c r="M95" s="11">
        <f>C95*EFs!$E$35</f>
        <v>0.59940000000000004</v>
      </c>
    </row>
    <row r="96" spans="1:13" outlineLevel="1" x14ac:dyDescent="0.25">
      <c r="A96" s="1" t="s">
        <v>55</v>
      </c>
      <c r="C96" s="10">
        <f t="shared" ref="C96:M96" si="18">SUBTOTAL(9,C92:C95)</f>
        <v>8301</v>
      </c>
      <c r="D96" s="11">
        <f t="shared" si="18"/>
        <v>0.40309514000000002</v>
      </c>
      <c r="E96" s="11">
        <f t="shared" si="18"/>
        <v>0.40309514000000002</v>
      </c>
      <c r="F96" s="11">
        <f t="shared" si="18"/>
        <v>0.40309514000000002</v>
      </c>
      <c r="G96" s="11">
        <f t="shared" si="18"/>
        <v>1.1662399999999998E-3</v>
      </c>
      <c r="H96" s="11">
        <f t="shared" si="18"/>
        <v>2.3500699999999997E-3</v>
      </c>
      <c r="I96" s="11">
        <f t="shared" si="18"/>
        <v>2.3500699999999997E-3</v>
      </c>
      <c r="J96" s="11">
        <f t="shared" si="18"/>
        <v>3.7176699999999997E-3</v>
      </c>
      <c r="K96" s="11">
        <f t="shared" si="18"/>
        <v>3.55149E-3</v>
      </c>
      <c r="L96" s="11">
        <f t="shared" si="18"/>
        <v>8.2738299999999994E-3</v>
      </c>
      <c r="M96" s="11">
        <f t="shared" si="18"/>
        <v>4.0932399999999998</v>
      </c>
    </row>
    <row r="97" spans="1:13" outlineLevel="2" x14ac:dyDescent="0.25">
      <c r="A97">
        <v>2010</v>
      </c>
      <c r="B97" t="s">
        <v>3</v>
      </c>
      <c r="C97" s="10">
        <v>1848</v>
      </c>
      <c r="D97" s="11">
        <f>C97*EFs!$E$16</f>
        <v>8.0905439999999995E-2</v>
      </c>
      <c r="E97" s="11">
        <f>C97*EFs!$E$17</f>
        <v>8.0905439999999995E-2</v>
      </c>
      <c r="F97" s="11">
        <f>C97*EFs!$E$18</f>
        <v>8.0905439999999995E-2</v>
      </c>
      <c r="G97" s="11">
        <f>C97*EFs!$E$19</f>
        <v>2.4023999999999999E-4</v>
      </c>
      <c r="H97" s="11">
        <f>C97*EFs!$E$20</f>
        <v>4.8047999999999998E-4</v>
      </c>
      <c r="I97" s="11">
        <f>C97*EFs!$E$21</f>
        <v>4.8047999999999998E-4</v>
      </c>
      <c r="J97" s="11">
        <f>C97*EFs!$E$22</f>
        <v>7.5767999999999983E-4</v>
      </c>
      <c r="K97" s="11">
        <f>C97*EFs!$E$23</f>
        <v>7.2072E-4</v>
      </c>
      <c r="L97" s="11">
        <f>C97*EFs!$E$24</f>
        <v>1.6816799999999999E-3</v>
      </c>
      <c r="M97" s="11">
        <f>C97*EFs!$E$25</f>
        <v>0.81312000000000006</v>
      </c>
    </row>
    <row r="98" spans="1:13" outlineLevel="2" x14ac:dyDescent="0.25">
      <c r="A98">
        <v>2010</v>
      </c>
      <c r="B98" t="s">
        <v>6</v>
      </c>
      <c r="C98" s="10">
        <v>2155</v>
      </c>
      <c r="D98" s="11">
        <f>C98*EFs!$E$2</f>
        <v>4.9564999999999991E-3</v>
      </c>
      <c r="E98" s="11">
        <f>C98*EFs!$E$3</f>
        <v>4.9564999999999991E-3</v>
      </c>
      <c r="F98" s="11">
        <f>C98*EFs!$E$4</f>
        <v>4.9564999999999991E-3</v>
      </c>
      <c r="G98" s="11" t="s">
        <v>36</v>
      </c>
      <c r="H98" s="11" t="s">
        <v>36</v>
      </c>
      <c r="I98" s="11" t="s">
        <v>36</v>
      </c>
      <c r="J98" s="11" t="s">
        <v>36</v>
      </c>
      <c r="K98" s="11" t="s">
        <v>36</v>
      </c>
      <c r="L98" s="11" t="s">
        <v>36</v>
      </c>
      <c r="M98" s="11">
        <f>C98*EFs!$E$5</f>
        <v>0.10344</v>
      </c>
    </row>
    <row r="99" spans="1:13" outlineLevel="2" x14ac:dyDescent="0.25">
      <c r="A99">
        <v>2010</v>
      </c>
      <c r="B99" t="s">
        <v>5</v>
      </c>
      <c r="C99" s="10">
        <v>2087</v>
      </c>
      <c r="D99" s="11">
        <f>C99*EFs!$E$6</f>
        <v>0.30015233999999996</v>
      </c>
      <c r="E99" s="11">
        <f>C99*EFs!$E$7</f>
        <v>0.30015233999999996</v>
      </c>
      <c r="F99" s="11">
        <f>C99*EFs!$E$8</f>
        <v>0.30015233999999996</v>
      </c>
      <c r="G99" s="11">
        <f>C99*EFs!$E$9</f>
        <v>8.7653999999999987E-4</v>
      </c>
      <c r="H99" s="11">
        <f>C99*EFs!$E$10</f>
        <v>1.7739499999999998E-3</v>
      </c>
      <c r="I99" s="11">
        <f>C99*EFs!$E$11</f>
        <v>1.7739499999999998E-3</v>
      </c>
      <c r="J99" s="11">
        <f>C99*EFs!$E$12</f>
        <v>2.81745E-3</v>
      </c>
      <c r="K99" s="11">
        <f>C99*EFs!$E$13</f>
        <v>2.6922299999999999E-3</v>
      </c>
      <c r="L99" s="11">
        <f>C99*EFs!$E$14</f>
        <v>6.24013E-3</v>
      </c>
      <c r="M99" s="11">
        <f>C99*EFs!$E$15</f>
        <v>3.00528</v>
      </c>
    </row>
    <row r="100" spans="1:13" outlineLevel="2" x14ac:dyDescent="0.25">
      <c r="A100">
        <v>2010</v>
      </c>
      <c r="B100" t="s">
        <v>4</v>
      </c>
      <c r="C100" s="10">
        <v>1975</v>
      </c>
      <c r="D100" s="11">
        <f>C100*EFs!$E$26</f>
        <v>5.3779249999999994E-2</v>
      </c>
      <c r="E100" s="11">
        <f>C100*EFs!$E$27</f>
        <v>5.3779249999999994E-2</v>
      </c>
      <c r="F100" s="11">
        <f>C100*EFs!$E$28</f>
        <v>5.3779249999999994E-2</v>
      </c>
      <c r="G100" s="11">
        <f>C100*EFs!$E$29</f>
        <v>1.5799999999999999E-4</v>
      </c>
      <c r="H100" s="11">
        <f>C100*EFs!$E$30</f>
        <v>3.1599999999999998E-4</v>
      </c>
      <c r="I100" s="11">
        <f>C100*EFs!$E$31</f>
        <v>3.1599999999999998E-4</v>
      </c>
      <c r="J100" s="11">
        <f>C100*EFs!$E$32</f>
        <v>4.9374999999999994E-4</v>
      </c>
      <c r="K100" s="11">
        <f>C100*EFs!$E$33</f>
        <v>4.7399999999999997E-4</v>
      </c>
      <c r="L100" s="11">
        <f>C100*EFs!$E$34</f>
        <v>1.1257499999999998E-3</v>
      </c>
      <c r="M100" s="11">
        <f>C100*EFs!$E$35</f>
        <v>0.53325</v>
      </c>
    </row>
    <row r="101" spans="1:13" outlineLevel="1" x14ac:dyDescent="0.25">
      <c r="A101" s="1" t="s">
        <v>56</v>
      </c>
      <c r="C101" s="10">
        <f t="shared" ref="C101:M101" si="19">SUBTOTAL(9,C97:C100)</f>
        <v>8065</v>
      </c>
      <c r="D101" s="11">
        <f t="shared" si="19"/>
        <v>0.43979352999999993</v>
      </c>
      <c r="E101" s="11">
        <f t="shared" si="19"/>
        <v>0.43979352999999993</v>
      </c>
      <c r="F101" s="11">
        <f t="shared" si="19"/>
        <v>0.43979352999999993</v>
      </c>
      <c r="G101" s="11">
        <f t="shared" si="19"/>
        <v>1.2747799999999999E-3</v>
      </c>
      <c r="H101" s="11">
        <f t="shared" si="19"/>
        <v>2.5704299999999999E-3</v>
      </c>
      <c r="I101" s="11">
        <f t="shared" si="19"/>
        <v>2.5704299999999999E-3</v>
      </c>
      <c r="J101" s="11">
        <f t="shared" si="19"/>
        <v>4.0688799999999995E-3</v>
      </c>
      <c r="K101" s="11">
        <f t="shared" si="19"/>
        <v>3.8869499999999997E-3</v>
      </c>
      <c r="L101" s="11">
        <f t="shared" si="19"/>
        <v>9.0475599999999996E-3</v>
      </c>
      <c r="M101" s="11">
        <f t="shared" si="19"/>
        <v>4.4550900000000002</v>
      </c>
    </row>
    <row r="102" spans="1:13" outlineLevel="2" x14ac:dyDescent="0.25">
      <c r="A102">
        <v>2011</v>
      </c>
      <c r="B102" t="s">
        <v>3</v>
      </c>
      <c r="C102" s="10">
        <v>1752</v>
      </c>
      <c r="D102" s="11">
        <f>C102*EFs!$E$16</f>
        <v>7.6702559999999989E-2</v>
      </c>
      <c r="E102" s="11">
        <f>C102*EFs!$E$17</f>
        <v>7.6702559999999989E-2</v>
      </c>
      <c r="F102" s="11">
        <f>C102*EFs!$E$18</f>
        <v>7.6702559999999989E-2</v>
      </c>
      <c r="G102" s="11">
        <f>C102*EFs!$E$19</f>
        <v>2.2776E-4</v>
      </c>
      <c r="H102" s="11">
        <f>C102*EFs!$E$20</f>
        <v>4.5552E-4</v>
      </c>
      <c r="I102" s="11">
        <f>C102*EFs!$E$21</f>
        <v>4.5552E-4</v>
      </c>
      <c r="J102" s="11">
        <f>C102*EFs!$E$22</f>
        <v>7.1831999999999994E-4</v>
      </c>
      <c r="K102" s="11">
        <f>C102*EFs!$E$23</f>
        <v>6.8327999999999998E-4</v>
      </c>
      <c r="L102" s="11">
        <f>C102*EFs!$E$24</f>
        <v>1.59432E-3</v>
      </c>
      <c r="M102" s="11">
        <f>C102*EFs!$E$25</f>
        <v>0.77088000000000001</v>
      </c>
    </row>
    <row r="103" spans="1:13" outlineLevel="2" x14ac:dyDescent="0.25">
      <c r="A103">
        <v>2011</v>
      </c>
      <c r="B103" t="s">
        <v>6</v>
      </c>
      <c r="C103" s="10">
        <v>2163</v>
      </c>
      <c r="D103" s="11">
        <f>C103*EFs!$E$2</f>
        <v>4.9748999999999991E-3</v>
      </c>
      <c r="E103" s="11">
        <f>C103*EFs!$E$3</f>
        <v>4.9748999999999991E-3</v>
      </c>
      <c r="F103" s="11">
        <f>C103*EFs!$E$4</f>
        <v>4.9748999999999991E-3</v>
      </c>
      <c r="G103" s="11" t="s">
        <v>36</v>
      </c>
      <c r="H103" s="11" t="s">
        <v>36</v>
      </c>
      <c r="I103" s="11" t="s">
        <v>36</v>
      </c>
      <c r="J103" s="11" t="s">
        <v>36</v>
      </c>
      <c r="K103" s="11" t="s">
        <v>36</v>
      </c>
      <c r="L103" s="11" t="s">
        <v>36</v>
      </c>
      <c r="M103" s="11">
        <f>C103*EFs!$E$5</f>
        <v>0.103824</v>
      </c>
    </row>
    <row r="104" spans="1:13" outlineLevel="2" x14ac:dyDescent="0.25">
      <c r="A104">
        <v>2011</v>
      </c>
      <c r="B104" t="s">
        <v>5</v>
      </c>
      <c r="C104" s="10">
        <v>1658</v>
      </c>
      <c r="D104" s="11">
        <f>C104*EFs!$E$6</f>
        <v>0.23845355999999998</v>
      </c>
      <c r="E104" s="11">
        <f>C104*EFs!$E$7</f>
        <v>0.23845355999999998</v>
      </c>
      <c r="F104" s="11">
        <f>C104*EFs!$E$8</f>
        <v>0.23845355999999998</v>
      </c>
      <c r="G104" s="11">
        <f>C104*EFs!$E$9</f>
        <v>6.9635999999999993E-4</v>
      </c>
      <c r="H104" s="11">
        <f>C104*EFs!$E$10</f>
        <v>1.4092999999999998E-3</v>
      </c>
      <c r="I104" s="11">
        <f>C104*EFs!$E$11</f>
        <v>1.4092999999999998E-3</v>
      </c>
      <c r="J104" s="11">
        <f>C104*EFs!$E$12</f>
        <v>2.2382999999999999E-3</v>
      </c>
      <c r="K104" s="11">
        <f>C104*EFs!$E$13</f>
        <v>2.13882E-3</v>
      </c>
      <c r="L104" s="11">
        <f>C104*EFs!$E$14</f>
        <v>4.9574200000000006E-3</v>
      </c>
      <c r="M104" s="11">
        <f>C104*EFs!$E$15</f>
        <v>2.3875199999999999</v>
      </c>
    </row>
    <row r="105" spans="1:13" outlineLevel="2" x14ac:dyDescent="0.25">
      <c r="A105">
        <v>2011</v>
      </c>
      <c r="B105" t="s">
        <v>4</v>
      </c>
      <c r="C105" s="10">
        <v>2255</v>
      </c>
      <c r="D105" s="11">
        <f>C105*EFs!$E$26</f>
        <v>6.1403649999999997E-2</v>
      </c>
      <c r="E105" s="11">
        <f>C105*EFs!$E$27</f>
        <v>6.1403649999999997E-2</v>
      </c>
      <c r="F105" s="11">
        <f>C105*EFs!$E$28</f>
        <v>6.1403649999999997E-2</v>
      </c>
      <c r="G105" s="11">
        <f>C105*EFs!$E$29</f>
        <v>1.8039999999999999E-4</v>
      </c>
      <c r="H105" s="11">
        <f>C105*EFs!$E$30</f>
        <v>3.6079999999999999E-4</v>
      </c>
      <c r="I105" s="11">
        <f>C105*EFs!$E$31</f>
        <v>3.6079999999999999E-4</v>
      </c>
      <c r="J105" s="11">
        <f>C105*EFs!$E$32</f>
        <v>5.6375000000000001E-4</v>
      </c>
      <c r="K105" s="11">
        <f>C105*EFs!$E$33</f>
        <v>5.4119999999999993E-4</v>
      </c>
      <c r="L105" s="11">
        <f>C105*EFs!$E$34</f>
        <v>1.2853499999999998E-3</v>
      </c>
      <c r="M105" s="11">
        <f>C105*EFs!$E$35</f>
        <v>0.60885</v>
      </c>
    </row>
    <row r="106" spans="1:13" outlineLevel="1" x14ac:dyDescent="0.25">
      <c r="A106" s="1" t="s">
        <v>57</v>
      </c>
      <c r="C106" s="10">
        <f t="shared" ref="C106:M106" si="20">SUBTOTAL(9,C102:C105)</f>
        <v>7828</v>
      </c>
      <c r="D106" s="11">
        <f t="shared" si="20"/>
        <v>0.38153466999999996</v>
      </c>
      <c r="E106" s="11">
        <f t="shared" si="20"/>
        <v>0.38153466999999996</v>
      </c>
      <c r="F106" s="11">
        <f t="shared" si="20"/>
        <v>0.38153466999999996</v>
      </c>
      <c r="G106" s="11">
        <f t="shared" si="20"/>
        <v>1.1045199999999999E-3</v>
      </c>
      <c r="H106" s="11">
        <f t="shared" si="20"/>
        <v>2.2256199999999998E-3</v>
      </c>
      <c r="I106" s="11">
        <f t="shared" si="20"/>
        <v>2.2256199999999998E-3</v>
      </c>
      <c r="J106" s="11">
        <f t="shared" si="20"/>
        <v>3.5203700000000001E-3</v>
      </c>
      <c r="K106" s="11">
        <f t="shared" si="20"/>
        <v>3.3633000000000001E-3</v>
      </c>
      <c r="L106" s="11">
        <f t="shared" si="20"/>
        <v>7.8370899999999997E-3</v>
      </c>
      <c r="M106" s="11">
        <f t="shared" si="20"/>
        <v>3.8710739999999997</v>
      </c>
    </row>
    <row r="107" spans="1:13" outlineLevel="2" x14ac:dyDescent="0.25">
      <c r="A107">
        <v>2012</v>
      </c>
      <c r="B107" t="s">
        <v>3</v>
      </c>
      <c r="C107" s="10">
        <v>1737</v>
      </c>
      <c r="D107" s="11">
        <f>C107*EFs!$E$16</f>
        <v>7.6045859999999993E-2</v>
      </c>
      <c r="E107" s="11">
        <f>C107*EFs!$E$17</f>
        <v>7.6045859999999993E-2</v>
      </c>
      <c r="F107" s="11">
        <f>C107*EFs!$E$18</f>
        <v>7.6045859999999993E-2</v>
      </c>
      <c r="G107" s="11">
        <f>C107*EFs!$E$19</f>
        <v>2.2581000000000001E-4</v>
      </c>
      <c r="H107" s="11">
        <f>C107*EFs!$E$20</f>
        <v>4.5162000000000002E-4</v>
      </c>
      <c r="I107" s="11">
        <f>C107*EFs!$E$21</f>
        <v>4.5162000000000002E-4</v>
      </c>
      <c r="J107" s="11">
        <f>C107*EFs!$E$22</f>
        <v>7.1216999999999993E-4</v>
      </c>
      <c r="K107" s="11">
        <f>C107*EFs!$E$23</f>
        <v>6.7742999999999992E-4</v>
      </c>
      <c r="L107" s="11">
        <f>C107*EFs!$E$24</f>
        <v>1.5806699999999999E-3</v>
      </c>
      <c r="M107" s="11">
        <f>C107*EFs!$E$25</f>
        <v>0.76428000000000007</v>
      </c>
    </row>
    <row r="108" spans="1:13" outlineLevel="2" x14ac:dyDescent="0.25">
      <c r="A108">
        <v>2012</v>
      </c>
      <c r="B108" t="s">
        <v>6</v>
      </c>
      <c r="C108" s="10">
        <v>1920</v>
      </c>
      <c r="D108" s="11">
        <f>C108*EFs!$E$2</f>
        <v>4.4159999999999989E-3</v>
      </c>
      <c r="E108" s="11">
        <f>C108*EFs!$E$3</f>
        <v>4.4159999999999989E-3</v>
      </c>
      <c r="F108" s="11">
        <f>C108*EFs!$E$4</f>
        <v>4.4159999999999989E-3</v>
      </c>
      <c r="G108" s="11" t="s">
        <v>36</v>
      </c>
      <c r="H108" s="11" t="s">
        <v>36</v>
      </c>
      <c r="I108" s="11" t="s">
        <v>36</v>
      </c>
      <c r="J108" s="11" t="s">
        <v>36</v>
      </c>
      <c r="K108" s="11" t="s">
        <v>36</v>
      </c>
      <c r="L108" s="11" t="s">
        <v>36</v>
      </c>
      <c r="M108" s="11">
        <f>C108*EFs!$E$5</f>
        <v>9.2160000000000006E-2</v>
      </c>
    </row>
    <row r="109" spans="1:13" outlineLevel="2" x14ac:dyDescent="0.25">
      <c r="A109">
        <v>2012</v>
      </c>
      <c r="B109" t="s">
        <v>5</v>
      </c>
      <c r="C109" s="10">
        <v>1697</v>
      </c>
      <c r="D109" s="11">
        <f>C109*EFs!$E$6</f>
        <v>0.24406253999999997</v>
      </c>
      <c r="E109" s="11">
        <f>C109*EFs!$E$7</f>
        <v>0.24406253999999997</v>
      </c>
      <c r="F109" s="11">
        <f>C109*EFs!$E$8</f>
        <v>0.24406253999999997</v>
      </c>
      <c r="G109" s="11">
        <f>C109*EFs!$E$9</f>
        <v>7.127399999999999E-4</v>
      </c>
      <c r="H109" s="11">
        <f>C109*EFs!$E$10</f>
        <v>1.4424499999999999E-3</v>
      </c>
      <c r="I109" s="11">
        <f>C109*EFs!$E$11</f>
        <v>1.4424499999999999E-3</v>
      </c>
      <c r="J109" s="11">
        <f>C109*EFs!$E$12</f>
        <v>2.2909499999999999E-3</v>
      </c>
      <c r="K109" s="11">
        <f>C109*EFs!$E$13</f>
        <v>2.1891300000000001E-3</v>
      </c>
      <c r="L109" s="11">
        <f>C109*EFs!$E$14</f>
        <v>5.0740300000000002E-3</v>
      </c>
      <c r="M109" s="11">
        <f>C109*EFs!$E$15</f>
        <v>2.4436799999999996</v>
      </c>
    </row>
    <row r="110" spans="1:13" outlineLevel="2" x14ac:dyDescent="0.25">
      <c r="A110">
        <v>2012</v>
      </c>
      <c r="B110" t="s">
        <v>4</v>
      </c>
      <c r="C110" s="10">
        <v>2153</v>
      </c>
      <c r="D110" s="11">
        <f>C110*EFs!$E$26</f>
        <v>5.8626189999999995E-2</v>
      </c>
      <c r="E110" s="11">
        <f>C110*EFs!$E$27</f>
        <v>5.8626189999999995E-2</v>
      </c>
      <c r="F110" s="11">
        <f>C110*EFs!$E$28</f>
        <v>5.8626189999999995E-2</v>
      </c>
      <c r="G110" s="11">
        <f>C110*EFs!$E$29</f>
        <v>1.7223999999999999E-4</v>
      </c>
      <c r="H110" s="11">
        <f>C110*EFs!$E$30</f>
        <v>3.4447999999999998E-4</v>
      </c>
      <c r="I110" s="11">
        <f>C110*EFs!$E$31</f>
        <v>3.4447999999999998E-4</v>
      </c>
      <c r="J110" s="11">
        <f>C110*EFs!$E$32</f>
        <v>5.3824999999999999E-4</v>
      </c>
      <c r="K110" s="11">
        <f>C110*EFs!$E$33</f>
        <v>5.1671999999999992E-4</v>
      </c>
      <c r="L110" s="11">
        <f>C110*EFs!$E$34</f>
        <v>1.2272099999999998E-3</v>
      </c>
      <c r="M110" s="11">
        <f>C110*EFs!$E$35</f>
        <v>0.58130999999999999</v>
      </c>
    </row>
    <row r="111" spans="1:13" outlineLevel="1" x14ac:dyDescent="0.25">
      <c r="A111" s="1" t="s">
        <v>58</v>
      </c>
      <c r="C111" s="10">
        <f t="shared" ref="C111:M111" si="21">SUBTOTAL(9,C107:C110)</f>
        <v>7507</v>
      </c>
      <c r="D111" s="11">
        <f t="shared" si="21"/>
        <v>0.38315058999999996</v>
      </c>
      <c r="E111" s="11">
        <f t="shared" si="21"/>
        <v>0.38315058999999996</v>
      </c>
      <c r="F111" s="11">
        <f t="shared" si="21"/>
        <v>0.38315058999999996</v>
      </c>
      <c r="G111" s="11">
        <f t="shared" si="21"/>
        <v>1.11079E-3</v>
      </c>
      <c r="H111" s="11">
        <f t="shared" si="21"/>
        <v>2.2385499999999997E-3</v>
      </c>
      <c r="I111" s="11">
        <f t="shared" si="21"/>
        <v>2.2385499999999997E-3</v>
      </c>
      <c r="J111" s="11">
        <f t="shared" si="21"/>
        <v>3.5413699999999998E-3</v>
      </c>
      <c r="K111" s="11">
        <f t="shared" si="21"/>
        <v>3.3832799999999998E-3</v>
      </c>
      <c r="L111" s="11">
        <f t="shared" si="21"/>
        <v>7.8819100000000007E-3</v>
      </c>
      <c r="M111" s="11">
        <f t="shared" si="21"/>
        <v>3.8814299999999999</v>
      </c>
    </row>
    <row r="112" spans="1:13" outlineLevel="2" x14ac:dyDescent="0.25">
      <c r="A112">
        <v>2013</v>
      </c>
      <c r="B112" t="s">
        <v>3</v>
      </c>
      <c r="C112" s="10">
        <v>1627</v>
      </c>
      <c r="D112" s="11">
        <f>C112*EFs!$E$16</f>
        <v>7.1230059999999998E-2</v>
      </c>
      <c r="E112" s="11">
        <f>C112*EFs!$E$17</f>
        <v>7.1230059999999998E-2</v>
      </c>
      <c r="F112" s="11">
        <f>C112*EFs!$E$18</f>
        <v>7.1230059999999998E-2</v>
      </c>
      <c r="G112" s="11">
        <f>C112*EFs!$E$19</f>
        <v>2.1150999999999999E-4</v>
      </c>
      <c r="H112" s="11">
        <f>C112*EFs!$E$20</f>
        <v>4.2301999999999997E-4</v>
      </c>
      <c r="I112" s="11">
        <f>C112*EFs!$E$21</f>
        <v>4.2301999999999997E-4</v>
      </c>
      <c r="J112" s="11">
        <f>C112*EFs!$E$22</f>
        <v>6.6706999999999986E-4</v>
      </c>
      <c r="K112" s="11">
        <f>C112*EFs!$E$23</f>
        <v>6.345299999999999E-4</v>
      </c>
      <c r="L112" s="11">
        <f>C112*EFs!$E$24</f>
        <v>1.4805699999999998E-3</v>
      </c>
      <c r="M112" s="11">
        <f>C112*EFs!$E$25</f>
        <v>0.71588000000000007</v>
      </c>
    </row>
    <row r="113" spans="1:13" outlineLevel="2" x14ac:dyDescent="0.25">
      <c r="A113">
        <v>2013</v>
      </c>
      <c r="B113" t="s">
        <v>6</v>
      </c>
      <c r="C113" s="10">
        <v>2061</v>
      </c>
      <c r="D113" s="11">
        <f>C113*EFs!$E$2</f>
        <v>4.7402999999999994E-3</v>
      </c>
      <c r="E113" s="11">
        <f>C113*EFs!$E$3</f>
        <v>4.7402999999999994E-3</v>
      </c>
      <c r="F113" s="11">
        <f>C113*EFs!$E$4</f>
        <v>4.7402999999999994E-3</v>
      </c>
      <c r="G113" s="11" t="s">
        <v>36</v>
      </c>
      <c r="H113" s="11" t="s">
        <v>36</v>
      </c>
      <c r="I113" s="11" t="s">
        <v>36</v>
      </c>
      <c r="J113" s="11" t="s">
        <v>36</v>
      </c>
      <c r="K113" s="11" t="s">
        <v>36</v>
      </c>
      <c r="L113" s="11" t="s">
        <v>36</v>
      </c>
      <c r="M113" s="11">
        <f>C113*EFs!$E$5</f>
        <v>9.8928000000000002E-2</v>
      </c>
    </row>
    <row r="114" spans="1:13" outlineLevel="2" x14ac:dyDescent="0.25">
      <c r="A114">
        <v>2013</v>
      </c>
      <c r="B114" t="s">
        <v>5</v>
      </c>
      <c r="C114" s="10">
        <v>1629</v>
      </c>
      <c r="D114" s="11">
        <f>C114*EFs!$E$6</f>
        <v>0.23428277999999997</v>
      </c>
      <c r="E114" s="11">
        <f>C114*EFs!$E$7</f>
        <v>0.23428277999999997</v>
      </c>
      <c r="F114" s="11">
        <f>C114*EFs!$E$8</f>
        <v>0.23428277999999997</v>
      </c>
      <c r="G114" s="11">
        <f>C114*EFs!$E$9</f>
        <v>6.8417999999999994E-4</v>
      </c>
      <c r="H114" s="11">
        <f>C114*EFs!$E$10</f>
        <v>1.3846499999999999E-3</v>
      </c>
      <c r="I114" s="11">
        <f>C114*EFs!$E$11</f>
        <v>1.3846499999999999E-3</v>
      </c>
      <c r="J114" s="11">
        <f>C114*EFs!$E$12</f>
        <v>2.19915E-3</v>
      </c>
      <c r="K114" s="11">
        <f>C114*EFs!$E$13</f>
        <v>2.1014099999999997E-3</v>
      </c>
      <c r="L114" s="11">
        <f>C114*EFs!$E$14</f>
        <v>4.8707100000000003E-3</v>
      </c>
      <c r="M114" s="11">
        <f>C114*EFs!$E$15</f>
        <v>2.3457599999999998</v>
      </c>
    </row>
    <row r="115" spans="1:13" outlineLevel="2" x14ac:dyDescent="0.25">
      <c r="A115">
        <v>2013</v>
      </c>
      <c r="B115" t="s">
        <v>4</v>
      </c>
      <c r="C115" s="10">
        <v>1920</v>
      </c>
      <c r="D115" s="11">
        <f>C115*EFs!$E$26</f>
        <v>5.2281599999999998E-2</v>
      </c>
      <c r="E115" s="11">
        <f>C115*EFs!$E$27</f>
        <v>5.2281599999999998E-2</v>
      </c>
      <c r="F115" s="11">
        <f>C115*EFs!$E$28</f>
        <v>5.2281599999999998E-2</v>
      </c>
      <c r="G115" s="11">
        <f>C115*EFs!$E$29</f>
        <v>1.5359999999999999E-4</v>
      </c>
      <c r="H115" s="11">
        <f>C115*EFs!$E$30</f>
        <v>3.0719999999999999E-4</v>
      </c>
      <c r="I115" s="11">
        <f>C115*EFs!$E$31</f>
        <v>3.0719999999999999E-4</v>
      </c>
      <c r="J115" s="11">
        <f>C115*EFs!$E$32</f>
        <v>4.7999999999999996E-4</v>
      </c>
      <c r="K115" s="11">
        <f>C115*EFs!$E$33</f>
        <v>4.6079999999999998E-4</v>
      </c>
      <c r="L115" s="11">
        <f>C115*EFs!$E$34</f>
        <v>1.0943999999999999E-3</v>
      </c>
      <c r="M115" s="11">
        <f>C115*EFs!$E$35</f>
        <v>0.51839999999999997</v>
      </c>
    </row>
    <row r="116" spans="1:13" outlineLevel="1" x14ac:dyDescent="0.25">
      <c r="A116" s="1" t="s">
        <v>59</v>
      </c>
      <c r="C116" s="10">
        <f t="shared" ref="C116:M116" si="22">SUBTOTAL(9,C112:C115)</f>
        <v>7237</v>
      </c>
      <c r="D116" s="11">
        <f t="shared" si="22"/>
        <v>0.36253473999999997</v>
      </c>
      <c r="E116" s="11">
        <f t="shared" si="22"/>
        <v>0.36253473999999997</v>
      </c>
      <c r="F116" s="11">
        <f t="shared" si="22"/>
        <v>0.36253473999999997</v>
      </c>
      <c r="G116" s="11">
        <f t="shared" si="22"/>
        <v>1.04929E-3</v>
      </c>
      <c r="H116" s="11">
        <f t="shared" si="22"/>
        <v>2.11487E-3</v>
      </c>
      <c r="I116" s="11">
        <f t="shared" si="22"/>
        <v>2.11487E-3</v>
      </c>
      <c r="J116" s="11">
        <f t="shared" si="22"/>
        <v>3.34622E-3</v>
      </c>
      <c r="K116" s="11">
        <f t="shared" si="22"/>
        <v>3.1967399999999996E-3</v>
      </c>
      <c r="L116" s="11">
        <f t="shared" si="22"/>
        <v>7.4456799999999997E-3</v>
      </c>
      <c r="M116" s="11">
        <f t="shared" si="22"/>
        <v>3.6789680000000002</v>
      </c>
    </row>
    <row r="117" spans="1:13" outlineLevel="2" x14ac:dyDescent="0.25">
      <c r="A117">
        <v>2014</v>
      </c>
      <c r="B117" t="s">
        <v>3</v>
      </c>
      <c r="C117" s="10">
        <v>1588</v>
      </c>
      <c r="D117" s="11">
        <f>C117*EFs!$E$16</f>
        <v>6.9522639999999997E-2</v>
      </c>
      <c r="E117" s="11">
        <f>C117*EFs!$E$17</f>
        <v>6.9522639999999997E-2</v>
      </c>
      <c r="F117" s="11">
        <f>C117*EFs!$E$18</f>
        <v>6.9522639999999997E-2</v>
      </c>
      <c r="G117" s="11">
        <f>C117*EFs!$E$19</f>
        <v>2.0644000000000001E-4</v>
      </c>
      <c r="H117" s="11">
        <f>C117*EFs!$E$20</f>
        <v>4.1288000000000002E-4</v>
      </c>
      <c r="I117" s="11">
        <f>C117*EFs!$E$21</f>
        <v>4.1288000000000002E-4</v>
      </c>
      <c r="J117" s="11">
        <f>C117*EFs!$E$22</f>
        <v>6.5107999999999995E-4</v>
      </c>
      <c r="K117" s="11">
        <f>C117*EFs!$E$23</f>
        <v>6.1931999999999992E-4</v>
      </c>
      <c r="L117" s="11">
        <f>C117*EFs!$E$24</f>
        <v>1.4450799999999998E-3</v>
      </c>
      <c r="M117" s="11">
        <f>C117*EFs!$E$25</f>
        <v>0.69872000000000001</v>
      </c>
    </row>
    <row r="118" spans="1:13" outlineLevel="2" x14ac:dyDescent="0.25">
      <c r="A118">
        <v>2014</v>
      </c>
      <c r="B118" t="s">
        <v>6</v>
      </c>
      <c r="C118" s="10">
        <v>1970</v>
      </c>
      <c r="D118" s="11">
        <f>C118*EFs!$E$2</f>
        <v>4.5309999999999994E-3</v>
      </c>
      <c r="E118" s="11">
        <f>C118*EFs!$E$3</f>
        <v>4.5309999999999994E-3</v>
      </c>
      <c r="F118" s="11">
        <f>C118*EFs!$E$4</f>
        <v>4.5309999999999994E-3</v>
      </c>
      <c r="G118" s="11" t="s">
        <v>36</v>
      </c>
      <c r="H118" s="11" t="s">
        <v>36</v>
      </c>
      <c r="I118" s="11" t="s">
        <v>36</v>
      </c>
      <c r="J118" s="11" t="s">
        <v>36</v>
      </c>
      <c r="K118" s="11" t="s">
        <v>36</v>
      </c>
      <c r="L118" s="11" t="s">
        <v>36</v>
      </c>
      <c r="M118" s="11">
        <f>C118*EFs!$E$5</f>
        <v>9.4560000000000005E-2</v>
      </c>
    </row>
    <row r="119" spans="1:13" outlineLevel="2" x14ac:dyDescent="0.25">
      <c r="A119">
        <v>2014</v>
      </c>
      <c r="B119" t="s">
        <v>5</v>
      </c>
      <c r="C119" s="10">
        <v>1605</v>
      </c>
      <c r="D119" s="11">
        <f>C119*EFs!$E$6</f>
        <v>0.23083109999999998</v>
      </c>
      <c r="E119" s="11">
        <f>C119*EFs!$E$7</f>
        <v>0.23083109999999998</v>
      </c>
      <c r="F119" s="11">
        <f>C119*EFs!$E$8</f>
        <v>0.23083109999999998</v>
      </c>
      <c r="G119" s="11">
        <f>C119*EFs!$E$9</f>
        <v>6.7409999999999996E-4</v>
      </c>
      <c r="H119" s="11">
        <f>C119*EFs!$E$10</f>
        <v>1.3642499999999998E-3</v>
      </c>
      <c r="I119" s="11">
        <f>C119*EFs!$E$11</f>
        <v>1.3642499999999998E-3</v>
      </c>
      <c r="J119" s="11">
        <f>C119*EFs!$E$12</f>
        <v>2.1667499999999998E-3</v>
      </c>
      <c r="K119" s="11">
        <f>C119*EFs!$E$13</f>
        <v>2.0704499999999997E-3</v>
      </c>
      <c r="L119" s="11">
        <f>C119*EFs!$E$14</f>
        <v>4.7989500000000006E-3</v>
      </c>
      <c r="M119" s="11">
        <f>C119*EFs!$E$15</f>
        <v>2.3111999999999999</v>
      </c>
    </row>
    <row r="120" spans="1:13" outlineLevel="2" x14ac:dyDescent="0.25">
      <c r="A120">
        <v>2014</v>
      </c>
      <c r="B120" t="s">
        <v>4</v>
      </c>
      <c r="C120" s="10">
        <v>1733</v>
      </c>
      <c r="D120" s="11">
        <f>C120*EFs!$E$26</f>
        <v>4.7189589999999997E-2</v>
      </c>
      <c r="E120" s="11">
        <f>C120*EFs!$E$27</f>
        <v>4.7189589999999997E-2</v>
      </c>
      <c r="F120" s="11">
        <f>C120*EFs!$E$28</f>
        <v>4.7189589999999997E-2</v>
      </c>
      <c r="G120" s="11">
        <f>C120*EFs!$E$29</f>
        <v>1.3864000000000001E-4</v>
      </c>
      <c r="H120" s="11">
        <f>C120*EFs!$E$30</f>
        <v>2.7728000000000003E-4</v>
      </c>
      <c r="I120" s="11">
        <f>C120*EFs!$E$31</f>
        <v>2.7728000000000003E-4</v>
      </c>
      <c r="J120" s="11">
        <f>C120*EFs!$E$32</f>
        <v>4.3324999999999999E-4</v>
      </c>
      <c r="K120" s="11">
        <f>C120*EFs!$E$33</f>
        <v>4.1591999999999996E-4</v>
      </c>
      <c r="L120" s="11">
        <f>C120*EFs!$E$34</f>
        <v>9.8780999999999999E-4</v>
      </c>
      <c r="M120" s="11">
        <f>C120*EFs!$E$35</f>
        <v>0.46790999999999999</v>
      </c>
    </row>
    <row r="121" spans="1:13" outlineLevel="1" x14ac:dyDescent="0.25">
      <c r="A121" s="1" t="s">
        <v>60</v>
      </c>
      <c r="C121" s="10">
        <f t="shared" ref="C121:M121" si="23">SUBTOTAL(9,C117:C120)</f>
        <v>6896</v>
      </c>
      <c r="D121" s="11">
        <f t="shared" si="23"/>
        <v>0.35207432999999999</v>
      </c>
      <c r="E121" s="11">
        <f t="shared" si="23"/>
        <v>0.35207432999999999</v>
      </c>
      <c r="F121" s="11">
        <f t="shared" si="23"/>
        <v>0.35207432999999999</v>
      </c>
      <c r="G121" s="11">
        <f t="shared" si="23"/>
        <v>1.01918E-3</v>
      </c>
      <c r="H121" s="11">
        <f t="shared" si="23"/>
        <v>2.05441E-3</v>
      </c>
      <c r="I121" s="11">
        <f t="shared" si="23"/>
        <v>2.05441E-3</v>
      </c>
      <c r="J121" s="11">
        <f t="shared" si="23"/>
        <v>3.2510799999999999E-3</v>
      </c>
      <c r="K121" s="11">
        <f t="shared" si="23"/>
        <v>3.1056899999999995E-3</v>
      </c>
      <c r="L121" s="11">
        <f t="shared" si="23"/>
        <v>7.2318399999999998E-3</v>
      </c>
      <c r="M121" s="11">
        <f t="shared" si="23"/>
        <v>3.5723899999999995</v>
      </c>
    </row>
    <row r="122" spans="1:13" outlineLevel="2" x14ac:dyDescent="0.25">
      <c r="A122">
        <v>2015</v>
      </c>
      <c r="B122" t="s">
        <v>3</v>
      </c>
      <c r="C122" s="10">
        <v>1619</v>
      </c>
      <c r="D122" s="11">
        <f>C122*EFs!$E$16</f>
        <v>7.0879819999999996E-2</v>
      </c>
      <c r="E122" s="11">
        <f>C122*EFs!$E$17</f>
        <v>7.0879819999999996E-2</v>
      </c>
      <c r="F122" s="11">
        <f>C122*EFs!$E$18</f>
        <v>7.0879819999999996E-2</v>
      </c>
      <c r="G122" s="11">
        <f>C122*EFs!$E$19</f>
        <v>2.1047000000000001E-4</v>
      </c>
      <c r="H122" s="11">
        <f>C122*EFs!$E$20</f>
        <v>4.2094000000000002E-4</v>
      </c>
      <c r="I122" s="11">
        <f>C122*EFs!$E$21</f>
        <v>4.2094000000000002E-4</v>
      </c>
      <c r="J122" s="11">
        <f>C122*EFs!$E$22</f>
        <v>6.6378999999999993E-4</v>
      </c>
      <c r="K122" s="11">
        <f>C122*EFs!$E$23</f>
        <v>6.3141E-4</v>
      </c>
      <c r="L122" s="11">
        <f>C122*EFs!$E$24</f>
        <v>1.4732899999999999E-3</v>
      </c>
      <c r="M122" s="11">
        <f>C122*EFs!$E$25</f>
        <v>0.71235999999999999</v>
      </c>
    </row>
    <row r="123" spans="1:13" outlineLevel="2" x14ac:dyDescent="0.25">
      <c r="A123">
        <v>2015</v>
      </c>
      <c r="B123" t="s">
        <v>6</v>
      </c>
      <c r="C123" s="10">
        <v>2181</v>
      </c>
      <c r="D123" s="11">
        <f>C123*EFs!$E$2</f>
        <v>5.0162999999999987E-3</v>
      </c>
      <c r="E123" s="11">
        <f>C123*EFs!$E$3</f>
        <v>5.0162999999999987E-3</v>
      </c>
      <c r="F123" s="11">
        <f>C123*EFs!$E$4</f>
        <v>5.0162999999999987E-3</v>
      </c>
      <c r="G123" s="11" t="s">
        <v>36</v>
      </c>
      <c r="H123" s="11" t="s">
        <v>36</v>
      </c>
      <c r="I123" s="11" t="s">
        <v>36</v>
      </c>
      <c r="J123" s="11" t="s">
        <v>36</v>
      </c>
      <c r="K123" s="11" t="s">
        <v>36</v>
      </c>
      <c r="L123" s="11" t="s">
        <v>36</v>
      </c>
      <c r="M123" s="11">
        <f>C123*EFs!$E$5</f>
        <v>0.104688</v>
      </c>
    </row>
    <row r="124" spans="1:13" outlineLevel="2" x14ac:dyDescent="0.25">
      <c r="A124">
        <v>2015</v>
      </c>
      <c r="B124" t="s">
        <v>5</v>
      </c>
      <c r="C124" s="10">
        <v>1524</v>
      </c>
      <c r="D124" s="11">
        <f>C124*EFs!$E$6</f>
        <v>0.21918167999999999</v>
      </c>
      <c r="E124" s="11">
        <f>C124*EFs!$E$7</f>
        <v>0.21918167999999999</v>
      </c>
      <c r="F124" s="11">
        <f>C124*EFs!$E$8</f>
        <v>0.21918167999999999</v>
      </c>
      <c r="G124" s="11">
        <f>C124*EFs!$E$9</f>
        <v>6.400799999999999E-4</v>
      </c>
      <c r="H124" s="11">
        <f>C124*EFs!$E$10</f>
        <v>1.2953999999999999E-3</v>
      </c>
      <c r="I124" s="11">
        <f>C124*EFs!$E$11</f>
        <v>1.2953999999999999E-3</v>
      </c>
      <c r="J124" s="11">
        <f>C124*EFs!$E$12</f>
        <v>2.0574E-3</v>
      </c>
      <c r="K124" s="11">
        <f>C124*EFs!$E$13</f>
        <v>1.9659600000000001E-3</v>
      </c>
      <c r="L124" s="11">
        <f>C124*EFs!$E$14</f>
        <v>4.55676E-3</v>
      </c>
      <c r="M124" s="11">
        <f>C124*EFs!$E$15</f>
        <v>2.1945599999999996</v>
      </c>
    </row>
    <row r="125" spans="1:13" outlineLevel="2" x14ac:dyDescent="0.25">
      <c r="A125">
        <v>2015</v>
      </c>
      <c r="B125" t="s">
        <v>4</v>
      </c>
      <c r="C125" s="10">
        <v>1884</v>
      </c>
      <c r="D125" s="11">
        <f>C125*EFs!$E$26</f>
        <v>5.1301319999999997E-2</v>
      </c>
      <c r="E125" s="11">
        <f>C125*EFs!$E$27</f>
        <v>5.1301319999999997E-2</v>
      </c>
      <c r="F125" s="11">
        <f>C125*EFs!$E$28</f>
        <v>5.1301319999999997E-2</v>
      </c>
      <c r="G125" s="11">
        <f>C125*EFs!$E$29</f>
        <v>1.5071999999999999E-4</v>
      </c>
      <c r="H125" s="11">
        <f>C125*EFs!$E$30</f>
        <v>3.0143999999999999E-4</v>
      </c>
      <c r="I125" s="11">
        <f>C125*EFs!$E$31</f>
        <v>3.0143999999999999E-4</v>
      </c>
      <c r="J125" s="11">
        <f>C125*EFs!$E$32</f>
        <v>4.7099999999999996E-4</v>
      </c>
      <c r="K125" s="11">
        <f>C125*EFs!$E$33</f>
        <v>4.5215999999999995E-4</v>
      </c>
      <c r="L125" s="11">
        <f>C125*EFs!$E$34</f>
        <v>1.0738799999999999E-3</v>
      </c>
      <c r="M125" s="11">
        <f>C125*EFs!$E$35</f>
        <v>0.50868000000000002</v>
      </c>
    </row>
    <row r="126" spans="1:13" outlineLevel="1" x14ac:dyDescent="0.25">
      <c r="A126" s="1" t="s">
        <v>61</v>
      </c>
      <c r="C126" s="10">
        <f t="shared" ref="C126:M126" si="24">SUBTOTAL(9,C122:C125)</f>
        <v>7208</v>
      </c>
      <c r="D126" s="11">
        <f t="shared" si="24"/>
        <v>0.34637911999999998</v>
      </c>
      <c r="E126" s="11">
        <f t="shared" si="24"/>
        <v>0.34637911999999998</v>
      </c>
      <c r="F126" s="11">
        <f t="shared" si="24"/>
        <v>0.34637911999999998</v>
      </c>
      <c r="G126" s="11">
        <f t="shared" si="24"/>
        <v>1.0012699999999999E-3</v>
      </c>
      <c r="H126" s="11">
        <f t="shared" si="24"/>
        <v>2.0177799999999998E-3</v>
      </c>
      <c r="I126" s="11">
        <f t="shared" si="24"/>
        <v>2.0177799999999998E-3</v>
      </c>
      <c r="J126" s="11">
        <f t="shared" si="24"/>
        <v>3.1921900000000001E-3</v>
      </c>
      <c r="K126" s="11">
        <f t="shared" si="24"/>
        <v>3.0495299999999999E-3</v>
      </c>
      <c r="L126" s="11">
        <f t="shared" si="24"/>
        <v>7.1039300000000005E-3</v>
      </c>
      <c r="M126" s="11">
        <f t="shared" si="24"/>
        <v>3.5202879999999999</v>
      </c>
    </row>
    <row r="127" spans="1:13" outlineLevel="2" x14ac:dyDescent="0.25">
      <c r="A127">
        <v>2016</v>
      </c>
      <c r="B127" t="s">
        <v>3</v>
      </c>
      <c r="C127" s="10">
        <v>1553</v>
      </c>
      <c r="D127" s="11">
        <f>C127*EFs!$E$16</f>
        <v>6.7990339999999996E-2</v>
      </c>
      <c r="E127" s="11">
        <f>C127*EFs!$E$17</f>
        <v>6.7990339999999996E-2</v>
      </c>
      <c r="F127" s="11">
        <f>C127*EFs!$E$18</f>
        <v>6.7990339999999996E-2</v>
      </c>
      <c r="G127" s="11">
        <f>C127*EFs!$E$19</f>
        <v>2.0189000000000001E-4</v>
      </c>
      <c r="H127" s="11">
        <f>C127*EFs!$E$20</f>
        <v>4.0378000000000001E-4</v>
      </c>
      <c r="I127" s="11">
        <f>C127*EFs!$E$21</f>
        <v>4.0378000000000001E-4</v>
      </c>
      <c r="J127" s="11">
        <f>C127*EFs!$E$22</f>
        <v>6.3672999999999996E-4</v>
      </c>
      <c r="K127" s="11">
        <f>C127*EFs!$E$23</f>
        <v>6.0566999999999999E-4</v>
      </c>
      <c r="L127" s="11">
        <f>C127*EFs!$E$24</f>
        <v>1.4132299999999999E-3</v>
      </c>
      <c r="M127" s="11">
        <f>C127*EFs!$E$25</f>
        <v>0.68332000000000004</v>
      </c>
    </row>
    <row r="128" spans="1:13" outlineLevel="2" x14ac:dyDescent="0.25">
      <c r="A128">
        <v>2016</v>
      </c>
      <c r="B128" t="s">
        <v>6</v>
      </c>
      <c r="C128" s="10">
        <v>1988</v>
      </c>
      <c r="D128" s="11">
        <f>C128*EFs!$E$2</f>
        <v>4.572399999999999E-3</v>
      </c>
      <c r="E128" s="11">
        <f>C128*EFs!$E$3</f>
        <v>4.572399999999999E-3</v>
      </c>
      <c r="F128" s="11">
        <f>C128*EFs!$E$4</f>
        <v>4.572399999999999E-3</v>
      </c>
      <c r="G128" s="11" t="s">
        <v>36</v>
      </c>
      <c r="H128" s="11" t="s">
        <v>36</v>
      </c>
      <c r="I128" s="11" t="s">
        <v>36</v>
      </c>
      <c r="J128" s="11" t="s">
        <v>36</v>
      </c>
      <c r="K128" s="11" t="s">
        <v>36</v>
      </c>
      <c r="L128" s="11" t="s">
        <v>36</v>
      </c>
      <c r="M128" s="11">
        <f>C128*EFs!$E$5</f>
        <v>9.5424000000000009E-2</v>
      </c>
    </row>
    <row r="129" spans="1:13" outlineLevel="2" x14ac:dyDescent="0.25">
      <c r="A129">
        <v>2016</v>
      </c>
      <c r="B129" t="s">
        <v>5</v>
      </c>
      <c r="C129" s="10">
        <v>1847</v>
      </c>
      <c r="D129" s="11">
        <f>C129*EFs!$E$6</f>
        <v>0.26563554</v>
      </c>
      <c r="E129" s="11">
        <f>C129*EFs!$E$7</f>
        <v>0.26563554</v>
      </c>
      <c r="F129" s="11">
        <f>C129*EFs!$E$8</f>
        <v>0.26563554</v>
      </c>
      <c r="G129" s="11">
        <f>C129*EFs!$E$9</f>
        <v>7.7573999999999991E-4</v>
      </c>
      <c r="H129" s="11">
        <f>C129*EFs!$E$10</f>
        <v>1.5699499999999999E-3</v>
      </c>
      <c r="I129" s="11">
        <f>C129*EFs!$E$11</f>
        <v>1.5699499999999999E-3</v>
      </c>
      <c r="J129" s="11">
        <f>C129*EFs!$E$12</f>
        <v>2.4934499999999999E-3</v>
      </c>
      <c r="K129" s="11">
        <f>C129*EFs!$E$13</f>
        <v>2.3826299999999997E-3</v>
      </c>
      <c r="L129" s="11">
        <f>C129*EFs!$E$14</f>
        <v>5.5225300000000003E-3</v>
      </c>
      <c r="M129" s="11">
        <f>C129*EFs!$E$15</f>
        <v>2.6596799999999998</v>
      </c>
    </row>
    <row r="130" spans="1:13" outlineLevel="2" x14ac:dyDescent="0.25">
      <c r="A130">
        <v>2016</v>
      </c>
      <c r="B130" t="s">
        <v>4</v>
      </c>
      <c r="C130" s="10">
        <v>1773</v>
      </c>
      <c r="D130" s="11">
        <f>C130*EFs!$E$26</f>
        <v>4.8278789999999995E-2</v>
      </c>
      <c r="E130" s="11">
        <f>C130*EFs!$E$27</f>
        <v>4.8278789999999995E-2</v>
      </c>
      <c r="F130" s="11">
        <f>C130*EFs!$E$28</f>
        <v>4.8278789999999995E-2</v>
      </c>
      <c r="G130" s="11">
        <f>C130*EFs!$E$29</f>
        <v>1.4184000000000001E-4</v>
      </c>
      <c r="H130" s="11">
        <f>C130*EFs!$E$30</f>
        <v>2.8368000000000002E-4</v>
      </c>
      <c r="I130" s="11">
        <f>C130*EFs!$E$31</f>
        <v>2.8368000000000002E-4</v>
      </c>
      <c r="J130" s="11">
        <f>C130*EFs!$E$32</f>
        <v>4.4324999999999996E-4</v>
      </c>
      <c r="K130" s="11">
        <f>C130*EFs!$E$33</f>
        <v>4.2551999999999998E-4</v>
      </c>
      <c r="L130" s="11">
        <f>C130*EFs!$E$34</f>
        <v>1.0106099999999999E-3</v>
      </c>
      <c r="M130" s="11">
        <f>C130*EFs!$E$35</f>
        <v>0.47871000000000002</v>
      </c>
    </row>
    <row r="131" spans="1:13" outlineLevel="1" x14ac:dyDescent="0.25">
      <c r="A131" s="1" t="s">
        <v>62</v>
      </c>
      <c r="C131" s="10">
        <f t="shared" ref="C131:M131" si="25">SUBTOTAL(9,C127:C130)</f>
        <v>7161</v>
      </c>
      <c r="D131" s="11">
        <f t="shared" si="25"/>
        <v>0.38647707000000003</v>
      </c>
      <c r="E131" s="11">
        <f t="shared" si="25"/>
        <v>0.38647707000000003</v>
      </c>
      <c r="F131" s="11">
        <f t="shared" si="25"/>
        <v>0.38647707000000003</v>
      </c>
      <c r="G131" s="11">
        <f t="shared" si="25"/>
        <v>1.11947E-3</v>
      </c>
      <c r="H131" s="11">
        <f t="shared" si="25"/>
        <v>2.2574100000000001E-3</v>
      </c>
      <c r="I131" s="11">
        <f t="shared" si="25"/>
        <v>2.2574100000000001E-3</v>
      </c>
      <c r="J131" s="11">
        <f t="shared" si="25"/>
        <v>3.5734299999999998E-3</v>
      </c>
      <c r="K131" s="11">
        <f t="shared" si="25"/>
        <v>3.4138199999999997E-3</v>
      </c>
      <c r="L131" s="11">
        <f t="shared" si="25"/>
        <v>7.9463699999999995E-3</v>
      </c>
      <c r="M131" s="11">
        <f t="shared" si="25"/>
        <v>3.9171339999999999</v>
      </c>
    </row>
    <row r="132" spans="1:13" outlineLevel="2" x14ac:dyDescent="0.25">
      <c r="A132">
        <v>2017</v>
      </c>
      <c r="B132" t="s">
        <v>3</v>
      </c>
      <c r="C132" s="10">
        <v>1514</v>
      </c>
      <c r="D132" s="11">
        <f>C132*EFs!$E$16</f>
        <v>6.6282919999999995E-2</v>
      </c>
      <c r="E132" s="11">
        <f>C132*EFs!$E$17</f>
        <v>6.6282919999999995E-2</v>
      </c>
      <c r="F132" s="11">
        <f>C132*EFs!$E$18</f>
        <v>6.6282919999999995E-2</v>
      </c>
      <c r="G132" s="11">
        <f>C132*EFs!$E$19</f>
        <v>1.9682E-4</v>
      </c>
      <c r="H132" s="11">
        <f>C132*EFs!$E$20</f>
        <v>3.9364000000000001E-4</v>
      </c>
      <c r="I132" s="11">
        <f>C132*EFs!$E$21</f>
        <v>3.9364000000000001E-4</v>
      </c>
      <c r="J132" s="11">
        <f>C132*EFs!$E$22</f>
        <v>6.2073999999999994E-4</v>
      </c>
      <c r="K132" s="11">
        <f>C132*EFs!$E$23</f>
        <v>5.9046000000000001E-4</v>
      </c>
      <c r="L132" s="11">
        <f>C132*EFs!$E$24</f>
        <v>1.3777399999999999E-3</v>
      </c>
      <c r="M132" s="11">
        <f>C132*EFs!$E$25</f>
        <v>0.66615999999999997</v>
      </c>
    </row>
    <row r="133" spans="1:13" outlineLevel="2" x14ac:dyDescent="0.25">
      <c r="A133">
        <v>2017</v>
      </c>
      <c r="B133" t="s">
        <v>6</v>
      </c>
      <c r="C133" s="10">
        <v>2035</v>
      </c>
      <c r="D133" s="11">
        <f>C133*EFs!$E$2</f>
        <v>4.6804999999999989E-3</v>
      </c>
      <c r="E133" s="11">
        <f>C133*EFs!$E$3</f>
        <v>4.6804999999999989E-3</v>
      </c>
      <c r="F133" s="11">
        <f>C133*EFs!$E$4</f>
        <v>4.6804999999999989E-3</v>
      </c>
      <c r="G133" s="11" t="s">
        <v>36</v>
      </c>
      <c r="H133" s="11" t="s">
        <v>36</v>
      </c>
      <c r="I133" s="11" t="s">
        <v>36</v>
      </c>
      <c r="J133" s="11" t="s">
        <v>36</v>
      </c>
      <c r="K133" s="11" t="s">
        <v>36</v>
      </c>
      <c r="L133" s="11" t="s">
        <v>36</v>
      </c>
      <c r="M133" s="11">
        <f>C133*EFs!$E$5</f>
        <v>9.7680000000000003E-2</v>
      </c>
    </row>
    <row r="134" spans="1:13" outlineLevel="2" x14ac:dyDescent="0.25">
      <c r="A134">
        <v>2017</v>
      </c>
      <c r="B134" t="s">
        <v>5</v>
      </c>
      <c r="C134" s="10">
        <v>1675</v>
      </c>
      <c r="D134" s="11">
        <f>C134*EFs!$E$6</f>
        <v>0.24089849999999999</v>
      </c>
      <c r="E134" s="11">
        <f>C134*EFs!$E$7</f>
        <v>0.24089849999999999</v>
      </c>
      <c r="F134" s="11">
        <f>C134*EFs!$E$8</f>
        <v>0.24089849999999999</v>
      </c>
      <c r="G134" s="11">
        <f>C134*EFs!$E$9</f>
        <v>7.0349999999999992E-4</v>
      </c>
      <c r="H134" s="11">
        <f>C134*EFs!$E$10</f>
        <v>1.4237499999999999E-3</v>
      </c>
      <c r="I134" s="11">
        <f>C134*EFs!$E$11</f>
        <v>1.4237499999999999E-3</v>
      </c>
      <c r="J134" s="11">
        <f>C134*EFs!$E$12</f>
        <v>2.2612499999999998E-3</v>
      </c>
      <c r="K134" s="11">
        <f>C134*EFs!$E$13</f>
        <v>2.1607499999999999E-3</v>
      </c>
      <c r="L134" s="11">
        <f>C134*EFs!$E$14</f>
        <v>5.0082500000000005E-3</v>
      </c>
      <c r="M134" s="11">
        <f>C134*EFs!$E$15</f>
        <v>2.4119999999999999</v>
      </c>
    </row>
    <row r="135" spans="1:13" outlineLevel="2" x14ac:dyDescent="0.25">
      <c r="A135">
        <v>2017</v>
      </c>
      <c r="B135" t="s">
        <v>4</v>
      </c>
      <c r="C135" s="10">
        <v>1921</v>
      </c>
      <c r="D135" s="11">
        <f>C135*EFs!$E$26</f>
        <v>5.2308829999999994E-2</v>
      </c>
      <c r="E135" s="11">
        <f>C135*EFs!$E$27</f>
        <v>5.2308829999999994E-2</v>
      </c>
      <c r="F135" s="11">
        <f>C135*EFs!$E$28</f>
        <v>5.2308829999999994E-2</v>
      </c>
      <c r="G135" s="11">
        <f>C135*EFs!$E$29</f>
        <v>1.5368000000000001E-4</v>
      </c>
      <c r="H135" s="11">
        <f>C135*EFs!$E$30</f>
        <v>3.0736000000000001E-4</v>
      </c>
      <c r="I135" s="11">
        <f>C135*EFs!$E$31</f>
        <v>3.0736000000000001E-4</v>
      </c>
      <c r="J135" s="11">
        <f>C135*EFs!$E$32</f>
        <v>4.8024999999999999E-4</v>
      </c>
      <c r="K135" s="11">
        <f>C135*EFs!$E$33</f>
        <v>4.6103999999999996E-4</v>
      </c>
      <c r="L135" s="11">
        <f>C135*EFs!$E$34</f>
        <v>1.0949699999999998E-3</v>
      </c>
      <c r="M135" s="11">
        <f>C135*EFs!$E$35</f>
        <v>0.51866999999999996</v>
      </c>
    </row>
    <row r="136" spans="1:13" outlineLevel="1" x14ac:dyDescent="0.25">
      <c r="A136" s="1" t="s">
        <v>92</v>
      </c>
      <c r="C136" s="10">
        <f t="shared" ref="C136:M136" si="26">SUBTOTAL(9,C132:C135)</f>
        <v>7145</v>
      </c>
      <c r="D136" s="11">
        <f t="shared" si="26"/>
        <v>0.36417074999999999</v>
      </c>
      <c r="E136" s="11">
        <f t="shared" si="26"/>
        <v>0.36417074999999999</v>
      </c>
      <c r="F136" s="11">
        <f t="shared" si="26"/>
        <v>0.36417074999999999</v>
      </c>
      <c r="G136" s="11">
        <f t="shared" si="26"/>
        <v>1.0539999999999998E-3</v>
      </c>
      <c r="H136" s="11">
        <f t="shared" si="26"/>
        <v>2.1247499999999999E-3</v>
      </c>
      <c r="I136" s="11">
        <f t="shared" si="26"/>
        <v>2.1247499999999999E-3</v>
      </c>
      <c r="J136" s="11">
        <f t="shared" si="26"/>
        <v>3.3622399999999998E-3</v>
      </c>
      <c r="K136" s="11">
        <f t="shared" si="26"/>
        <v>3.2122499999999998E-3</v>
      </c>
      <c r="L136" s="11">
        <f t="shared" si="26"/>
        <v>7.48096E-3</v>
      </c>
      <c r="M136" s="11">
        <f t="shared" si="26"/>
        <v>3.6945100000000002</v>
      </c>
    </row>
    <row r="137" spans="1:13" outlineLevel="2" x14ac:dyDescent="0.25">
      <c r="A137">
        <v>2018</v>
      </c>
      <c r="B137" t="s">
        <v>3</v>
      </c>
      <c r="C137" s="10">
        <v>1565</v>
      </c>
      <c r="D137" s="11">
        <f>C137*EFs!$E$16</f>
        <v>6.8515699999999999E-2</v>
      </c>
      <c r="E137" s="11">
        <f>C137*EFs!$E$17</f>
        <v>6.8515699999999999E-2</v>
      </c>
      <c r="F137" s="11">
        <f>C137*EFs!$E$18</f>
        <v>6.8515699999999999E-2</v>
      </c>
      <c r="G137" s="11">
        <f>C137*EFs!$E$19</f>
        <v>2.0345000000000001E-4</v>
      </c>
      <c r="H137" s="11">
        <f>C137*EFs!$E$20</f>
        <v>4.0690000000000002E-4</v>
      </c>
      <c r="I137" s="11">
        <f>C137*EFs!$E$21</f>
        <v>4.0690000000000002E-4</v>
      </c>
      <c r="J137" s="11">
        <f>C137*EFs!$E$22</f>
        <v>6.416499999999999E-4</v>
      </c>
      <c r="K137" s="11">
        <f>C137*EFs!$E$23</f>
        <v>6.1034999999999996E-4</v>
      </c>
      <c r="L137" s="11">
        <f>C137*EFs!$E$24</f>
        <v>1.4241499999999999E-3</v>
      </c>
      <c r="M137" s="11">
        <f>C137*EFs!$E$25</f>
        <v>0.68859999999999999</v>
      </c>
    </row>
    <row r="138" spans="1:13" outlineLevel="2" x14ac:dyDescent="0.25">
      <c r="A138">
        <v>2018</v>
      </c>
      <c r="B138" t="s">
        <v>6</v>
      </c>
      <c r="C138" s="10">
        <v>2260</v>
      </c>
      <c r="D138" s="11">
        <f>C138*EFs!$E$2</f>
        <v>5.1979999999999986E-3</v>
      </c>
      <c r="E138" s="11">
        <f>C138*EFs!$E$3</f>
        <v>5.1979999999999986E-3</v>
      </c>
      <c r="F138" s="11">
        <f>C138*EFs!$E$4</f>
        <v>5.1979999999999986E-3</v>
      </c>
      <c r="G138" s="11" t="s">
        <v>36</v>
      </c>
      <c r="H138" s="11" t="s">
        <v>36</v>
      </c>
      <c r="I138" s="11" t="s">
        <v>36</v>
      </c>
      <c r="J138" s="11" t="s">
        <v>36</v>
      </c>
      <c r="K138" s="11" t="s">
        <v>36</v>
      </c>
      <c r="L138" s="11" t="s">
        <v>36</v>
      </c>
      <c r="M138" s="11">
        <f>C138*EFs!$E$5</f>
        <v>0.10848000000000001</v>
      </c>
    </row>
    <row r="139" spans="1:13" outlineLevel="2" x14ac:dyDescent="0.25">
      <c r="A139">
        <v>2018</v>
      </c>
      <c r="B139" t="s">
        <v>5</v>
      </c>
      <c r="C139" s="10">
        <v>1773</v>
      </c>
      <c r="D139" s="11">
        <f>C139*EFs!$E$6</f>
        <v>0.25499285999999999</v>
      </c>
      <c r="E139" s="11">
        <f>C139*EFs!$E$7</f>
        <v>0.25499285999999999</v>
      </c>
      <c r="F139" s="11">
        <f>C139*EFs!$E$8</f>
        <v>0.25499285999999999</v>
      </c>
      <c r="G139" s="11">
        <f>C139*EFs!$E$9</f>
        <v>7.4465999999999996E-4</v>
      </c>
      <c r="H139" s="11">
        <f>C139*EFs!$E$10</f>
        <v>1.5070499999999998E-3</v>
      </c>
      <c r="I139" s="11">
        <f>C139*EFs!$E$11</f>
        <v>1.5070499999999998E-3</v>
      </c>
      <c r="J139" s="11">
        <f>C139*EFs!$E$12</f>
        <v>2.3935499999999999E-3</v>
      </c>
      <c r="K139" s="11">
        <f>C139*EFs!$E$13</f>
        <v>2.2871699999999998E-3</v>
      </c>
      <c r="L139" s="11">
        <f>C139*EFs!$E$14</f>
        <v>5.3012700000000003E-3</v>
      </c>
      <c r="M139" s="11">
        <f>C139*EFs!$E$15</f>
        <v>2.5531199999999998</v>
      </c>
    </row>
    <row r="140" spans="1:13" outlineLevel="2" x14ac:dyDescent="0.25">
      <c r="A140">
        <v>2018</v>
      </c>
      <c r="B140" t="s">
        <v>4</v>
      </c>
      <c r="C140" s="10">
        <v>2050</v>
      </c>
      <c r="D140" s="11">
        <f>C140*EFs!$E$26</f>
        <v>5.5821499999999996E-2</v>
      </c>
      <c r="E140" s="11">
        <f>C140*EFs!$E$27</f>
        <v>5.5821499999999996E-2</v>
      </c>
      <c r="F140" s="11">
        <f>C140*EFs!$E$28</f>
        <v>5.5821499999999996E-2</v>
      </c>
      <c r="G140" s="11">
        <f>C140*EFs!$E$29</f>
        <v>1.64E-4</v>
      </c>
      <c r="H140" s="11">
        <f>C140*EFs!$E$30</f>
        <v>3.28E-4</v>
      </c>
      <c r="I140" s="11">
        <f>C140*EFs!$E$31</f>
        <v>3.28E-4</v>
      </c>
      <c r="J140" s="11">
        <f>C140*EFs!$E$32</f>
        <v>5.1249999999999993E-4</v>
      </c>
      <c r="K140" s="11">
        <f>C140*EFs!$E$33</f>
        <v>4.9199999999999992E-4</v>
      </c>
      <c r="L140" s="11">
        <f>C140*EFs!$E$34</f>
        <v>1.1684999999999998E-3</v>
      </c>
      <c r="M140" s="11">
        <f>C140*EFs!$E$35</f>
        <v>0.55349999999999999</v>
      </c>
    </row>
    <row r="141" spans="1:13" outlineLevel="1" x14ac:dyDescent="0.25">
      <c r="A141" s="1" t="s">
        <v>93</v>
      </c>
      <c r="C141" s="10">
        <f t="shared" ref="C141:M141" si="27">SUBTOTAL(9,C137:C140)</f>
        <v>7648</v>
      </c>
      <c r="D141" s="11">
        <f t="shared" si="27"/>
        <v>0.38452805999999995</v>
      </c>
      <c r="E141" s="11">
        <f t="shared" si="27"/>
        <v>0.38452805999999995</v>
      </c>
      <c r="F141" s="11">
        <f t="shared" si="27"/>
        <v>0.38452805999999995</v>
      </c>
      <c r="G141" s="11">
        <f t="shared" si="27"/>
        <v>1.1121099999999999E-3</v>
      </c>
      <c r="H141" s="11">
        <f t="shared" si="27"/>
        <v>2.2419499999999999E-3</v>
      </c>
      <c r="I141" s="11">
        <f t="shared" si="27"/>
        <v>2.2419499999999999E-3</v>
      </c>
      <c r="J141" s="11">
        <f t="shared" si="27"/>
        <v>3.5477E-3</v>
      </c>
      <c r="K141" s="11">
        <f t="shared" si="27"/>
        <v>3.3895199999999996E-3</v>
      </c>
      <c r="L141" s="11">
        <f t="shared" si="27"/>
        <v>7.8939200000000005E-3</v>
      </c>
      <c r="M141" s="11">
        <f t="shared" si="27"/>
        <v>3.9037000000000002</v>
      </c>
    </row>
    <row r="142" spans="1:13" outlineLevel="2" x14ac:dyDescent="0.25">
      <c r="A142">
        <v>2019</v>
      </c>
      <c r="B142" t="s">
        <v>3</v>
      </c>
      <c r="C142" s="10">
        <v>1545</v>
      </c>
      <c r="D142" s="11">
        <f>C142*EFs!$E$16</f>
        <v>6.7640099999999995E-2</v>
      </c>
      <c r="E142" s="11">
        <f>C142*EFs!$E$17</f>
        <v>6.7640099999999995E-2</v>
      </c>
      <c r="F142" s="11">
        <f>C142*EFs!$E$18</f>
        <v>6.7640099999999995E-2</v>
      </c>
      <c r="G142" s="11">
        <f>C142*EFs!$E$19</f>
        <v>2.0085E-4</v>
      </c>
      <c r="H142" s="11">
        <f>C142*EFs!$E$20</f>
        <v>4.0170000000000001E-4</v>
      </c>
      <c r="I142" s="11">
        <f>C142*EFs!$E$21</f>
        <v>4.0170000000000001E-4</v>
      </c>
      <c r="J142" s="11">
        <f>C142*EFs!$E$22</f>
        <v>6.3344999999999992E-4</v>
      </c>
      <c r="K142" s="11">
        <f>C142*EFs!$E$23</f>
        <v>6.0254999999999998E-4</v>
      </c>
      <c r="L142" s="11">
        <f>C142*EFs!$E$24</f>
        <v>1.40595E-3</v>
      </c>
      <c r="M142" s="11">
        <f>C142*EFs!$E$25</f>
        <v>0.67980000000000007</v>
      </c>
    </row>
    <row r="143" spans="1:13" outlineLevel="2" x14ac:dyDescent="0.25">
      <c r="A143">
        <v>2019</v>
      </c>
      <c r="B143" t="s">
        <v>6</v>
      </c>
      <c r="C143" s="10">
        <v>2206</v>
      </c>
      <c r="D143" s="11">
        <f>C143*EFs!$E$2</f>
        <v>5.073799999999999E-3</v>
      </c>
      <c r="E143" s="11">
        <f>C143*EFs!$E$3</f>
        <v>5.073799999999999E-3</v>
      </c>
      <c r="F143" s="11">
        <f>C143*EFs!$E$4</f>
        <v>5.073799999999999E-3</v>
      </c>
      <c r="G143" s="11" t="s">
        <v>36</v>
      </c>
      <c r="H143" s="11" t="s">
        <v>36</v>
      </c>
      <c r="I143" s="11" t="s">
        <v>36</v>
      </c>
      <c r="J143" s="11" t="s">
        <v>36</v>
      </c>
      <c r="K143" s="11" t="s">
        <v>36</v>
      </c>
      <c r="L143" s="11" t="s">
        <v>36</v>
      </c>
      <c r="M143" s="11">
        <f>C143*EFs!$E$5</f>
        <v>0.105888</v>
      </c>
    </row>
    <row r="144" spans="1:13" outlineLevel="2" x14ac:dyDescent="0.25">
      <c r="A144">
        <v>2019</v>
      </c>
      <c r="B144" t="s">
        <v>5</v>
      </c>
      <c r="C144" s="10">
        <v>1606</v>
      </c>
      <c r="D144" s="11">
        <f>C144*EFs!$E$6</f>
        <v>0.23097491999999997</v>
      </c>
      <c r="E144" s="11">
        <f>C144*EFs!$E$7</f>
        <v>0.23097491999999997</v>
      </c>
      <c r="F144" s="11">
        <f>C144*EFs!$E$8</f>
        <v>0.23097491999999997</v>
      </c>
      <c r="G144" s="11">
        <f>C144*EFs!$E$9</f>
        <v>6.7451999999999996E-4</v>
      </c>
      <c r="H144" s="11">
        <f>C144*EFs!$E$10</f>
        <v>1.3651E-3</v>
      </c>
      <c r="I144" s="11">
        <f>C144*EFs!$E$11</f>
        <v>1.3651E-3</v>
      </c>
      <c r="J144" s="11">
        <f>C144*EFs!$E$12</f>
        <v>2.1681000000000001E-3</v>
      </c>
      <c r="K144" s="11">
        <f>C144*EFs!$E$13</f>
        <v>2.0717399999999999E-3</v>
      </c>
      <c r="L144" s="11">
        <f>C144*EFs!$E$14</f>
        <v>4.8019400000000002E-3</v>
      </c>
      <c r="M144" s="11">
        <f>C144*EFs!$E$15</f>
        <v>2.3126399999999996</v>
      </c>
    </row>
    <row r="145" spans="1:13" outlineLevel="2" x14ac:dyDescent="0.25">
      <c r="A145">
        <v>2019</v>
      </c>
      <c r="B145" t="s">
        <v>4</v>
      </c>
      <c r="C145" s="10">
        <v>1966</v>
      </c>
      <c r="D145" s="11">
        <f>C145*EFs!$E$26</f>
        <v>5.3534179999999994E-2</v>
      </c>
      <c r="E145" s="11">
        <f>C145*EFs!$E$27</f>
        <v>5.3534179999999994E-2</v>
      </c>
      <c r="F145" s="11">
        <f>C145*EFs!$E$28</f>
        <v>5.3534179999999994E-2</v>
      </c>
      <c r="G145" s="11">
        <f>C145*EFs!$E$29</f>
        <v>1.5728000000000001E-4</v>
      </c>
      <c r="H145" s="11">
        <f>C145*EFs!$E$30</f>
        <v>3.1456000000000002E-4</v>
      </c>
      <c r="I145" s="11">
        <f>C145*EFs!$E$31</f>
        <v>3.1456000000000002E-4</v>
      </c>
      <c r="J145" s="11">
        <f>C145*EFs!$E$32</f>
        <v>4.9149999999999997E-4</v>
      </c>
      <c r="K145" s="11">
        <f>C145*EFs!$E$33</f>
        <v>4.7183999999999995E-4</v>
      </c>
      <c r="L145" s="11">
        <f>C145*EFs!$E$34</f>
        <v>1.1206199999999999E-3</v>
      </c>
      <c r="M145" s="11">
        <f>C145*EFs!$E$35</f>
        <v>0.53081999999999996</v>
      </c>
    </row>
    <row r="146" spans="1:13" outlineLevel="1" x14ac:dyDescent="0.25">
      <c r="A146" s="1" t="s">
        <v>94</v>
      </c>
      <c r="C146" s="10">
        <f t="shared" ref="C146:M146" si="28">SUBTOTAL(9,C142:C145)</f>
        <v>7323</v>
      </c>
      <c r="D146" s="11">
        <f t="shared" si="28"/>
        <v>0.35722299999999996</v>
      </c>
      <c r="E146" s="11">
        <f t="shared" si="28"/>
        <v>0.35722299999999996</v>
      </c>
      <c r="F146" s="11">
        <f t="shared" si="28"/>
        <v>0.35722299999999996</v>
      </c>
      <c r="G146" s="11">
        <f t="shared" si="28"/>
        <v>1.03265E-3</v>
      </c>
      <c r="H146" s="11">
        <f t="shared" si="28"/>
        <v>2.08136E-3</v>
      </c>
      <c r="I146" s="11">
        <f t="shared" si="28"/>
        <v>2.08136E-3</v>
      </c>
      <c r="J146" s="11">
        <f t="shared" si="28"/>
        <v>3.2930499999999996E-3</v>
      </c>
      <c r="K146" s="11">
        <f t="shared" si="28"/>
        <v>3.1461299999999996E-3</v>
      </c>
      <c r="L146" s="11">
        <f t="shared" si="28"/>
        <v>7.3285100000000008E-3</v>
      </c>
      <c r="M146" s="11">
        <f t="shared" si="28"/>
        <v>3.6291479999999994</v>
      </c>
    </row>
    <row r="147" spans="1:13" outlineLevel="2" x14ac:dyDescent="0.25">
      <c r="A147">
        <v>2020</v>
      </c>
      <c r="B147" t="s">
        <v>3</v>
      </c>
      <c r="C147" s="10">
        <v>1530</v>
      </c>
      <c r="D147" s="11">
        <f>C147*EFs!$E$16</f>
        <v>6.6983399999999998E-2</v>
      </c>
      <c r="E147" s="11">
        <f>C147*EFs!$E$17</f>
        <v>6.6983399999999998E-2</v>
      </c>
      <c r="F147" s="11">
        <f>C147*EFs!$E$18</f>
        <v>6.6983399999999998E-2</v>
      </c>
      <c r="G147" s="11">
        <f>C147*EFs!$E$19</f>
        <v>1.9890000000000001E-4</v>
      </c>
      <c r="H147" s="11">
        <f>C147*EFs!$E$20</f>
        <v>3.9780000000000002E-4</v>
      </c>
      <c r="I147" s="11">
        <f>C147*EFs!$E$21</f>
        <v>3.9780000000000002E-4</v>
      </c>
      <c r="J147" s="11">
        <f>C147*EFs!$E$22</f>
        <v>6.2729999999999991E-4</v>
      </c>
      <c r="K147" s="11">
        <f>C147*EFs!$E$23</f>
        <v>5.9669999999999992E-4</v>
      </c>
      <c r="L147" s="11">
        <f>C147*EFs!$E$24</f>
        <v>1.3923E-3</v>
      </c>
      <c r="M147" s="11">
        <f>C147*EFs!$E$25</f>
        <v>0.67320000000000002</v>
      </c>
    </row>
    <row r="148" spans="1:13" outlineLevel="2" x14ac:dyDescent="0.25">
      <c r="A148">
        <v>2020</v>
      </c>
      <c r="B148" t="s">
        <v>6</v>
      </c>
      <c r="C148" s="10">
        <v>2173</v>
      </c>
      <c r="D148" s="11">
        <f>C148*EFs!$E$2</f>
        <v>4.9978999999999987E-3</v>
      </c>
      <c r="E148" s="11">
        <f>C148*EFs!$E$3</f>
        <v>4.9978999999999987E-3</v>
      </c>
      <c r="F148" s="11">
        <f>C148*EFs!$E$4</f>
        <v>4.9978999999999987E-3</v>
      </c>
      <c r="G148" s="11" t="s">
        <v>36</v>
      </c>
      <c r="H148" s="11" t="s">
        <v>36</v>
      </c>
      <c r="I148" s="11" t="s">
        <v>36</v>
      </c>
      <c r="J148" s="11" t="s">
        <v>36</v>
      </c>
      <c r="K148" s="11" t="s">
        <v>36</v>
      </c>
      <c r="L148" s="11" t="s">
        <v>36</v>
      </c>
      <c r="M148" s="11">
        <f>C148*EFs!$E$5</f>
        <v>0.10430400000000001</v>
      </c>
    </row>
    <row r="149" spans="1:13" outlineLevel="2" x14ac:dyDescent="0.25">
      <c r="A149">
        <v>2020</v>
      </c>
      <c r="B149" t="s">
        <v>5</v>
      </c>
      <c r="C149" s="10">
        <v>1851</v>
      </c>
      <c r="D149" s="11">
        <f>C149*EFs!$E$6</f>
        <v>0.26621081999999996</v>
      </c>
      <c r="E149" s="11">
        <f>C149*EFs!$E$7</f>
        <v>0.26621081999999996</v>
      </c>
      <c r="F149" s="11">
        <f>C149*EFs!$E$8</f>
        <v>0.26621081999999996</v>
      </c>
      <c r="G149" s="11">
        <f>C149*EFs!$E$9</f>
        <v>7.7741999999999991E-4</v>
      </c>
      <c r="H149" s="11">
        <f>C149*EFs!$E$10</f>
        <v>1.5733499999999998E-3</v>
      </c>
      <c r="I149" s="11">
        <f>C149*EFs!$E$11</f>
        <v>1.5733499999999998E-3</v>
      </c>
      <c r="J149" s="11">
        <f>C149*EFs!$E$12</f>
        <v>2.4988499999999999E-3</v>
      </c>
      <c r="K149" s="11">
        <f>C149*EFs!$E$13</f>
        <v>2.3877899999999999E-3</v>
      </c>
      <c r="L149" s="11">
        <f>C149*EFs!$E$14</f>
        <v>5.5344900000000004E-3</v>
      </c>
      <c r="M149" s="11">
        <f>C149*EFs!$E$15</f>
        <v>2.6654399999999998</v>
      </c>
    </row>
    <row r="150" spans="1:13" outlineLevel="2" x14ac:dyDescent="0.25">
      <c r="A150">
        <v>2020</v>
      </c>
      <c r="B150" t="s">
        <v>4</v>
      </c>
      <c r="C150" s="10">
        <v>2345</v>
      </c>
      <c r="D150" s="11">
        <f>C150*EFs!$E$26</f>
        <v>6.385434999999999E-2</v>
      </c>
      <c r="E150" s="11">
        <f>C150*EFs!$E$27</f>
        <v>6.385434999999999E-2</v>
      </c>
      <c r="F150" s="11">
        <f>C150*EFs!$E$28</f>
        <v>6.385434999999999E-2</v>
      </c>
      <c r="G150" s="11">
        <f>C150*EFs!$E$29</f>
        <v>1.8760000000000001E-4</v>
      </c>
      <c r="H150" s="11">
        <f>C150*EFs!$E$30</f>
        <v>3.7520000000000001E-4</v>
      </c>
      <c r="I150" s="11">
        <f>C150*EFs!$E$31</f>
        <v>3.7520000000000001E-4</v>
      </c>
      <c r="J150" s="11">
        <f>C150*EFs!$E$32</f>
        <v>5.8624999999999997E-4</v>
      </c>
      <c r="K150" s="11">
        <f>C150*EFs!$E$33</f>
        <v>5.6279999999999991E-4</v>
      </c>
      <c r="L150" s="11">
        <f>C150*EFs!$E$34</f>
        <v>1.3366499999999998E-3</v>
      </c>
      <c r="M150" s="11">
        <f>C150*EFs!$E$35</f>
        <v>0.63314999999999999</v>
      </c>
    </row>
    <row r="151" spans="1:13" outlineLevel="1" x14ac:dyDescent="0.25">
      <c r="A151" s="1" t="s">
        <v>95</v>
      </c>
      <c r="C151" s="10">
        <f t="shared" ref="C151:M151" si="29">SUBTOTAL(9,C147:C150)</f>
        <v>7899</v>
      </c>
      <c r="D151" s="11">
        <f t="shared" si="29"/>
        <v>0.40204646999999999</v>
      </c>
      <c r="E151" s="11">
        <f t="shared" si="29"/>
        <v>0.40204646999999999</v>
      </c>
      <c r="F151" s="11">
        <f t="shared" si="29"/>
        <v>0.40204646999999999</v>
      </c>
      <c r="G151" s="11">
        <f t="shared" si="29"/>
        <v>1.1639199999999999E-3</v>
      </c>
      <c r="H151" s="11">
        <f t="shared" si="29"/>
        <v>2.3463499999999997E-3</v>
      </c>
      <c r="I151" s="11">
        <f t="shared" si="29"/>
        <v>2.3463499999999997E-3</v>
      </c>
      <c r="J151" s="11">
        <f t="shared" si="29"/>
        <v>3.7123999999999998E-3</v>
      </c>
      <c r="K151" s="11">
        <f t="shared" si="29"/>
        <v>3.5472899999999998E-3</v>
      </c>
      <c r="L151" s="11">
        <f t="shared" si="29"/>
        <v>8.2634400000000004E-3</v>
      </c>
      <c r="M151" s="11">
        <f t="shared" si="29"/>
        <v>4.0760939999999994</v>
      </c>
    </row>
    <row r="152" spans="1:13" x14ac:dyDescent="0.25">
      <c r="A152">
        <v>2021</v>
      </c>
      <c r="B152" t="s">
        <v>3</v>
      </c>
      <c r="C152" s="10">
        <v>1455</v>
      </c>
      <c r="D152" s="11">
        <f>C152*EFs!$E$16</f>
        <v>6.369989999999999E-2</v>
      </c>
      <c r="E152" s="11">
        <f>C152*EFs!$E$17</f>
        <v>6.369989999999999E-2</v>
      </c>
      <c r="F152" s="11">
        <f>C152*EFs!$E$18</f>
        <v>6.369989999999999E-2</v>
      </c>
      <c r="G152" s="11">
        <f>C152*EFs!$E$19</f>
        <v>1.8914999999999999E-4</v>
      </c>
      <c r="H152" s="11">
        <f>C152*EFs!$E$20</f>
        <v>3.7829999999999998E-4</v>
      </c>
      <c r="I152" s="11">
        <f>C152*EFs!$E$21</f>
        <v>3.7829999999999998E-4</v>
      </c>
      <c r="J152" s="11">
        <f>C152*EFs!$E$22</f>
        <v>5.9654999999999994E-4</v>
      </c>
      <c r="K152" s="11">
        <f>C152*EFs!$E$23</f>
        <v>5.6744999999999994E-4</v>
      </c>
      <c r="L152" s="11">
        <f>C152*EFs!$E$24</f>
        <v>1.32405E-3</v>
      </c>
      <c r="M152" s="11">
        <f>C152*EFs!$E$25</f>
        <v>0.64019999999999999</v>
      </c>
    </row>
    <row r="153" spans="1:13" x14ac:dyDescent="0.25">
      <c r="A153">
        <v>2021</v>
      </c>
      <c r="B153" t="s">
        <v>6</v>
      </c>
      <c r="C153" s="10">
        <v>2254</v>
      </c>
      <c r="D153" s="11">
        <f>C153*EFs!$E$2</f>
        <v>5.1841999999999991E-3</v>
      </c>
      <c r="E153" s="11">
        <f>C153*EFs!$E$3</f>
        <v>5.1841999999999991E-3</v>
      </c>
      <c r="F153" s="11">
        <f>C153*EFs!$E$4</f>
        <v>5.1841999999999991E-3</v>
      </c>
      <c r="G153" s="11" t="s">
        <v>36</v>
      </c>
      <c r="H153" s="11" t="s">
        <v>36</v>
      </c>
      <c r="I153" s="11" t="s">
        <v>36</v>
      </c>
      <c r="J153" s="11" t="s">
        <v>36</v>
      </c>
      <c r="K153" s="11" t="s">
        <v>36</v>
      </c>
      <c r="L153" s="11" t="s">
        <v>36</v>
      </c>
      <c r="M153" s="11">
        <f>C153*EFs!$E$5</f>
        <v>0.108192</v>
      </c>
    </row>
    <row r="154" spans="1:13" x14ac:dyDescent="0.25">
      <c r="A154">
        <v>2021</v>
      </c>
      <c r="B154" t="s">
        <v>5</v>
      </c>
      <c r="C154" s="10">
        <v>2014</v>
      </c>
      <c r="D154" s="11">
        <f>C154*EFs!$E$6</f>
        <v>0.28965347999999996</v>
      </c>
      <c r="E154" s="11">
        <f>C154*EFs!$E$7</f>
        <v>0.28965347999999996</v>
      </c>
      <c r="F154" s="11">
        <f>C154*EFs!$E$8</f>
        <v>0.28965347999999996</v>
      </c>
      <c r="G154" s="11">
        <f>C154*EFs!$E$9</f>
        <v>8.4587999999999992E-4</v>
      </c>
      <c r="H154" s="11">
        <f>C154*EFs!$E$10</f>
        <v>1.7118999999999999E-3</v>
      </c>
      <c r="I154" s="11">
        <f>C154*EFs!$E$11</f>
        <v>1.7118999999999999E-3</v>
      </c>
      <c r="J154" s="11">
        <f>C154*EFs!$E$12</f>
        <v>2.7188999999999998E-3</v>
      </c>
      <c r="K154" s="11">
        <f>C154*EFs!$E$13</f>
        <v>2.5980599999999997E-3</v>
      </c>
      <c r="L154" s="11">
        <f>C154*EFs!$E$14</f>
        <v>6.0218600000000004E-3</v>
      </c>
      <c r="M154" s="11">
        <f>C154*EFs!$E$15</f>
        <v>2.9001599999999996</v>
      </c>
    </row>
    <row r="155" spans="1:13" x14ac:dyDescent="0.25">
      <c r="A155">
        <v>2021</v>
      </c>
      <c r="B155" t="s">
        <v>4</v>
      </c>
      <c r="C155" s="10">
        <v>2399</v>
      </c>
      <c r="D155" s="11">
        <f>C155*EFs!$E$26</f>
        <v>6.532476999999999E-2</v>
      </c>
      <c r="E155" s="11">
        <f>C155*EFs!$E$27</f>
        <v>6.532476999999999E-2</v>
      </c>
      <c r="F155" s="11">
        <f>C155*EFs!$E$28</f>
        <v>6.532476999999999E-2</v>
      </c>
      <c r="G155" s="11">
        <f>C155*EFs!$E$29</f>
        <v>1.9191999999999999E-4</v>
      </c>
      <c r="H155" s="11">
        <f>C155*EFs!$E$30</f>
        <v>3.8383999999999998E-4</v>
      </c>
      <c r="I155" s="11">
        <f>C155*EFs!$E$31</f>
        <v>3.8383999999999998E-4</v>
      </c>
      <c r="J155" s="11">
        <f>C155*EFs!$E$32</f>
        <v>5.9975000000000002E-4</v>
      </c>
      <c r="K155" s="11">
        <f>C155*EFs!$E$33</f>
        <v>5.7575999999999992E-4</v>
      </c>
      <c r="L155" s="11">
        <f>C155*EFs!$E$34</f>
        <v>1.3674299999999998E-3</v>
      </c>
      <c r="M155" s="11">
        <f>C155*EFs!$E$35</f>
        <v>0.64773000000000003</v>
      </c>
    </row>
    <row r="156" spans="1:13" x14ac:dyDescent="0.25">
      <c r="A156" s="1" t="s">
        <v>96</v>
      </c>
      <c r="C156" s="10">
        <f t="shared" ref="C156:M156" si="30">SUM(C152:C155)</f>
        <v>8122</v>
      </c>
      <c r="D156" s="11">
        <f t="shared" si="30"/>
        <v>0.42386234999999994</v>
      </c>
      <c r="E156" s="11">
        <f t="shared" si="30"/>
        <v>0.42386234999999994</v>
      </c>
      <c r="F156" s="11">
        <f t="shared" si="30"/>
        <v>0.42386234999999994</v>
      </c>
      <c r="G156" s="11">
        <f t="shared" si="30"/>
        <v>1.2269499999999999E-3</v>
      </c>
      <c r="H156" s="11">
        <f t="shared" si="30"/>
        <v>2.4740399999999998E-3</v>
      </c>
      <c r="I156" s="11">
        <f t="shared" si="30"/>
        <v>2.4740399999999998E-3</v>
      </c>
      <c r="J156" s="11">
        <f t="shared" si="30"/>
        <v>3.9151999999999998E-3</v>
      </c>
      <c r="K156" s="11">
        <f t="shared" si="30"/>
        <v>3.7412699999999997E-3</v>
      </c>
      <c r="L156" s="11">
        <f t="shared" si="30"/>
        <v>8.71334E-3</v>
      </c>
      <c r="M156" s="11">
        <f t="shared" si="30"/>
        <v>4.2962819999999997</v>
      </c>
    </row>
    <row r="157" spans="1:13" x14ac:dyDescent="0.25">
      <c r="A157">
        <v>2022</v>
      </c>
      <c r="B157" t="s">
        <v>3</v>
      </c>
      <c r="C157" s="10">
        <v>1484</v>
      </c>
      <c r="D157" s="11">
        <f>C157*EFs!$E$16</f>
        <v>6.4969520000000003E-2</v>
      </c>
      <c r="E157" s="11">
        <f>C157*EFs!$E$17</f>
        <v>6.4969520000000003E-2</v>
      </c>
      <c r="F157" s="11">
        <f>C157*EFs!$E$18</f>
        <v>6.4969520000000003E-2</v>
      </c>
      <c r="G157" s="11">
        <f>C157*EFs!$E$19</f>
        <v>1.9291999999999999E-4</v>
      </c>
      <c r="H157" s="11">
        <f>C157*EFs!$E$20</f>
        <v>3.8583999999999998E-4</v>
      </c>
      <c r="I157" s="11">
        <f>C157*EFs!$E$21</f>
        <v>3.8583999999999998E-4</v>
      </c>
      <c r="J157" s="11">
        <f>C157*EFs!$E$22</f>
        <v>6.0843999999999991E-4</v>
      </c>
      <c r="K157" s="11">
        <f>C157*EFs!$E$23</f>
        <v>5.7875999999999999E-4</v>
      </c>
      <c r="L157" s="11">
        <f>C157*EFs!$E$24</f>
        <v>1.3504400000000001E-3</v>
      </c>
      <c r="M157" s="11">
        <f>C157*EFs!$E$25</f>
        <v>0.65295999999999998</v>
      </c>
    </row>
    <row r="158" spans="1:13" x14ac:dyDescent="0.25">
      <c r="A158">
        <v>2022</v>
      </c>
      <c r="B158" t="s">
        <v>6</v>
      </c>
      <c r="C158" s="10">
        <v>2364</v>
      </c>
      <c r="D158" s="11">
        <f>C158*EFs!$E$2</f>
        <v>5.4371999999999988E-3</v>
      </c>
      <c r="E158" s="11">
        <f>C158*EFs!$E$3</f>
        <v>5.4371999999999988E-3</v>
      </c>
      <c r="F158" s="11">
        <f>C158*EFs!$E$4</f>
        <v>5.4371999999999988E-3</v>
      </c>
      <c r="G158" s="11" t="s">
        <v>36</v>
      </c>
      <c r="H158" s="11" t="s">
        <v>36</v>
      </c>
      <c r="I158" s="11" t="s">
        <v>36</v>
      </c>
      <c r="J158" s="11" t="s">
        <v>36</v>
      </c>
      <c r="K158" s="11" t="s">
        <v>36</v>
      </c>
      <c r="L158" s="11" t="s">
        <v>36</v>
      </c>
      <c r="M158" s="11">
        <f>C158*EFs!$E$5</f>
        <v>0.113472</v>
      </c>
    </row>
    <row r="159" spans="1:13" x14ac:dyDescent="0.25">
      <c r="A159">
        <v>2022</v>
      </c>
      <c r="B159" t="s">
        <v>5</v>
      </c>
      <c r="C159" s="10">
        <v>1966</v>
      </c>
      <c r="D159" s="11">
        <f>C159*EFs!$E$6</f>
        <v>0.28275011999999999</v>
      </c>
      <c r="E159" s="11">
        <f>C159*EFs!$E$7</f>
        <v>0.28275011999999999</v>
      </c>
      <c r="F159" s="11">
        <f>C159*EFs!$E$8</f>
        <v>0.28275011999999999</v>
      </c>
      <c r="G159" s="11">
        <f>C159*EFs!$E$9</f>
        <v>8.2571999999999995E-4</v>
      </c>
      <c r="H159" s="11">
        <f>C159*EFs!$E$10</f>
        <v>1.6710999999999998E-3</v>
      </c>
      <c r="I159" s="11">
        <f>C159*EFs!$E$11</f>
        <v>1.6710999999999998E-3</v>
      </c>
      <c r="J159" s="11">
        <f>C159*EFs!$E$12</f>
        <v>2.6540999999999999E-3</v>
      </c>
      <c r="K159" s="11">
        <f>C159*EFs!$E$13</f>
        <v>2.5361399999999997E-3</v>
      </c>
      <c r="L159" s="11">
        <f>C159*EFs!$E$14</f>
        <v>5.8783400000000001E-3</v>
      </c>
      <c r="M159" s="11">
        <f>C159*EFs!$E$15</f>
        <v>2.8310399999999998</v>
      </c>
    </row>
    <row r="160" spans="1:13" x14ac:dyDescent="0.25">
      <c r="A160">
        <v>2022</v>
      </c>
      <c r="B160" t="s">
        <v>4</v>
      </c>
      <c r="C160" s="10">
        <v>2514</v>
      </c>
      <c r="D160" s="11">
        <f>C160*EFs!$E$26</f>
        <v>6.8456219999999998E-2</v>
      </c>
      <c r="E160" s="11">
        <f>C160*EFs!$E$27</f>
        <v>6.8456219999999998E-2</v>
      </c>
      <c r="F160" s="11">
        <f>C160*EFs!$E$28</f>
        <v>6.8456219999999998E-2</v>
      </c>
      <c r="G160" s="11">
        <f>C160*EFs!$E$29</f>
        <v>2.0112E-4</v>
      </c>
      <c r="H160" s="11">
        <f>C160*EFs!$E$30</f>
        <v>4.0224E-4</v>
      </c>
      <c r="I160" s="11">
        <f>C160*EFs!$E$31</f>
        <v>4.0224E-4</v>
      </c>
      <c r="J160" s="11">
        <f>C160*EFs!$E$32</f>
        <v>6.2849999999999994E-4</v>
      </c>
      <c r="K160" s="11">
        <f>C160*EFs!$E$33</f>
        <v>6.0335999999999994E-4</v>
      </c>
      <c r="L160" s="11">
        <f>C160*EFs!$E$34</f>
        <v>1.4329799999999999E-3</v>
      </c>
      <c r="M160" s="11">
        <f>C160*EFs!$E$35</f>
        <v>0.67878000000000005</v>
      </c>
    </row>
    <row r="161" spans="1:13" x14ac:dyDescent="0.25">
      <c r="A161" s="1" t="s">
        <v>97</v>
      </c>
      <c r="C161" s="10">
        <f t="shared" ref="C161:M161" si="31">SUM(C157:C160)</f>
        <v>8328</v>
      </c>
      <c r="D161" s="11">
        <f t="shared" si="31"/>
        <v>0.42161306000000004</v>
      </c>
      <c r="E161" s="11">
        <f t="shared" si="31"/>
        <v>0.42161306000000004</v>
      </c>
      <c r="F161" s="11">
        <f t="shared" si="31"/>
        <v>0.42161306000000004</v>
      </c>
      <c r="G161" s="11">
        <f t="shared" si="31"/>
        <v>1.2197599999999999E-3</v>
      </c>
      <c r="H161" s="11">
        <f t="shared" si="31"/>
        <v>2.4591799999999996E-3</v>
      </c>
      <c r="I161" s="11">
        <f t="shared" si="31"/>
        <v>2.4591799999999996E-3</v>
      </c>
      <c r="J161" s="11">
        <f t="shared" si="31"/>
        <v>3.8910400000000001E-3</v>
      </c>
      <c r="K161" s="11">
        <f t="shared" si="31"/>
        <v>3.7182599999999993E-3</v>
      </c>
      <c r="L161" s="11">
        <f t="shared" si="31"/>
        <v>8.661760000000001E-3</v>
      </c>
      <c r="M161" s="11">
        <f t="shared" si="31"/>
        <v>4.2762519999999995</v>
      </c>
    </row>
    <row r="162" spans="1:13" x14ac:dyDescent="0.25">
      <c r="A162">
        <v>2023</v>
      </c>
      <c r="B162" t="s">
        <v>3</v>
      </c>
      <c r="C162" s="10">
        <v>1360</v>
      </c>
      <c r="D162" s="11">
        <f>C162*EFs!$E$16</f>
        <v>5.9540799999999998E-2</v>
      </c>
      <c r="E162" s="11">
        <f>C162*EFs!$E$17</f>
        <v>5.9540799999999998E-2</v>
      </c>
      <c r="F162" s="11">
        <f>C162*EFs!$E$18</f>
        <v>5.9540799999999998E-2</v>
      </c>
      <c r="G162" s="11">
        <f>C162*EFs!$E$19</f>
        <v>1.7679999999999999E-4</v>
      </c>
      <c r="H162" s="11">
        <f>C162*EFs!$E$20</f>
        <v>3.5359999999999998E-4</v>
      </c>
      <c r="I162" s="11">
        <f>C162*EFs!$E$21</f>
        <v>3.5359999999999998E-4</v>
      </c>
      <c r="J162" s="11">
        <f>C162*EFs!$E$22</f>
        <v>5.5759999999999989E-4</v>
      </c>
      <c r="K162" s="11">
        <f>C162*EFs!$E$23</f>
        <v>5.3039999999999999E-4</v>
      </c>
      <c r="L162" s="11">
        <f>C162*EFs!$E$24</f>
        <v>1.2375999999999999E-3</v>
      </c>
      <c r="M162" s="11">
        <f>C162*EFs!$E$25</f>
        <v>0.59840000000000004</v>
      </c>
    </row>
    <row r="163" spans="1:13" x14ac:dyDescent="0.25">
      <c r="A163">
        <v>2023</v>
      </c>
      <c r="B163" t="s">
        <v>6</v>
      </c>
      <c r="C163" s="10">
        <v>2447</v>
      </c>
      <c r="D163" s="11">
        <f>C163*EFs!$E$2</f>
        <v>5.6280999999999987E-3</v>
      </c>
      <c r="E163" s="11">
        <f>C163*EFs!$E$3</f>
        <v>5.6280999999999987E-3</v>
      </c>
      <c r="F163" s="11">
        <f>C163*EFs!$E$4</f>
        <v>5.6280999999999987E-3</v>
      </c>
      <c r="G163" s="11" t="s">
        <v>36</v>
      </c>
      <c r="H163" s="11" t="s">
        <v>36</v>
      </c>
      <c r="I163" s="11" t="s">
        <v>36</v>
      </c>
      <c r="J163" s="11" t="s">
        <v>36</v>
      </c>
      <c r="K163" s="11" t="s">
        <v>36</v>
      </c>
      <c r="L163" s="11" t="s">
        <v>36</v>
      </c>
      <c r="M163" s="11">
        <f>C163*EFs!$E$5</f>
        <v>0.117456</v>
      </c>
    </row>
    <row r="164" spans="1:13" x14ac:dyDescent="0.25">
      <c r="A164">
        <v>2023</v>
      </c>
      <c r="B164" t="s">
        <v>5</v>
      </c>
      <c r="C164" s="10">
        <v>2030</v>
      </c>
      <c r="D164" s="11">
        <f>C164*EFs!$E$6</f>
        <v>0.29195459999999995</v>
      </c>
      <c r="E164" s="11">
        <f>C164*EFs!$E$7</f>
        <v>0.29195459999999995</v>
      </c>
      <c r="F164" s="11">
        <f>C164*EFs!$E$8</f>
        <v>0.29195459999999995</v>
      </c>
      <c r="G164" s="11">
        <f>C164*EFs!$E$9</f>
        <v>8.5259999999999991E-4</v>
      </c>
      <c r="H164" s="11">
        <f>C164*EFs!$E$10</f>
        <v>1.7254999999999998E-3</v>
      </c>
      <c r="I164" s="11">
        <f>C164*EFs!$E$11</f>
        <v>1.7254999999999998E-3</v>
      </c>
      <c r="J164" s="11">
        <f>C164*EFs!$E$12</f>
        <v>2.7404999999999999E-3</v>
      </c>
      <c r="K164" s="11">
        <f>C164*EFs!$E$13</f>
        <v>2.6186999999999998E-3</v>
      </c>
      <c r="L164" s="11">
        <f>C164*EFs!$E$14</f>
        <v>6.0696999999999999E-3</v>
      </c>
      <c r="M164" s="11">
        <f>C164*EFs!$E$15</f>
        <v>2.9231999999999996</v>
      </c>
    </row>
    <row r="165" spans="1:13" x14ac:dyDescent="0.25">
      <c r="A165">
        <v>2023</v>
      </c>
      <c r="B165" t="s">
        <v>4</v>
      </c>
      <c r="C165" s="10">
        <v>2035</v>
      </c>
      <c r="D165" s="11">
        <f>C165*EFs!$E$26</f>
        <v>5.5413049999999998E-2</v>
      </c>
      <c r="E165" s="11">
        <f>C165*EFs!$E$27</f>
        <v>5.5413049999999998E-2</v>
      </c>
      <c r="F165" s="11">
        <f>C165*EFs!$E$28</f>
        <v>5.5413049999999998E-2</v>
      </c>
      <c r="G165" s="11">
        <f>C165*EFs!$E$29</f>
        <v>1.628E-4</v>
      </c>
      <c r="H165" s="11">
        <f>C165*EFs!$E$30</f>
        <v>3.256E-4</v>
      </c>
      <c r="I165" s="11">
        <f>C165*EFs!$E$31</f>
        <v>3.256E-4</v>
      </c>
      <c r="J165" s="11">
        <f>C165*EFs!$E$32</f>
        <v>5.0874999999999998E-4</v>
      </c>
      <c r="K165" s="11">
        <f>C165*EFs!$E$33</f>
        <v>4.8839999999999995E-4</v>
      </c>
      <c r="L165" s="11">
        <f>C165*EFs!$E$34</f>
        <v>1.1599499999999999E-3</v>
      </c>
      <c r="M165" s="11">
        <f>C165*EFs!$E$35</f>
        <v>0.54944999999999999</v>
      </c>
    </row>
    <row r="166" spans="1:13" x14ac:dyDescent="0.25">
      <c r="A166" s="1" t="s">
        <v>98</v>
      </c>
      <c r="C166" s="10">
        <f t="shared" ref="C166:M166" si="32">SUM(C162:C165)</f>
        <v>7872</v>
      </c>
      <c r="D166" s="11">
        <f t="shared" si="32"/>
        <v>0.41253654999999995</v>
      </c>
      <c r="E166" s="11">
        <f t="shared" si="32"/>
        <v>0.41253654999999995</v>
      </c>
      <c r="F166" s="11">
        <f t="shared" si="32"/>
        <v>0.41253654999999995</v>
      </c>
      <c r="G166" s="11">
        <f t="shared" si="32"/>
        <v>1.1922E-3</v>
      </c>
      <c r="H166" s="11">
        <f t="shared" si="32"/>
        <v>2.4047000000000001E-3</v>
      </c>
      <c r="I166" s="11">
        <f t="shared" si="32"/>
        <v>2.4047000000000001E-3</v>
      </c>
      <c r="J166" s="11">
        <f t="shared" si="32"/>
        <v>3.8068500000000001E-3</v>
      </c>
      <c r="K166" s="11">
        <f t="shared" si="32"/>
        <v>3.6374999999999997E-3</v>
      </c>
      <c r="L166" s="11">
        <f t="shared" si="32"/>
        <v>8.4672499999999991E-3</v>
      </c>
      <c r="M166" s="11">
        <f t="shared" si="32"/>
        <v>4.1885059999999994</v>
      </c>
    </row>
    <row r="167" spans="1:13" x14ac:dyDescent="0.25">
      <c r="A167">
        <v>2024</v>
      </c>
      <c r="B167" t="s">
        <v>3</v>
      </c>
      <c r="C167" s="10">
        <v>1453</v>
      </c>
      <c r="D167" s="11">
        <f>C167*EFs!$E$16</f>
        <v>6.3612340000000003E-2</v>
      </c>
      <c r="E167" s="11">
        <f>C167*EFs!$E$17</f>
        <v>6.3612340000000003E-2</v>
      </c>
      <c r="F167" s="11">
        <f>C167*EFs!$E$18</f>
        <v>6.3612340000000003E-2</v>
      </c>
      <c r="G167" s="11">
        <f>C167*EFs!$E$19</f>
        <v>1.8888999999999999E-4</v>
      </c>
      <c r="H167" s="11">
        <f>C167*EFs!$E$20</f>
        <v>3.7777999999999998E-4</v>
      </c>
      <c r="I167" s="11">
        <f>C167*EFs!$E$21</f>
        <v>3.7777999999999998E-4</v>
      </c>
      <c r="J167" s="11">
        <f>C167*EFs!$E$22</f>
        <v>5.9572999999999994E-4</v>
      </c>
      <c r="K167" s="11">
        <f>C167*EFs!$E$23</f>
        <v>5.6666999999999991E-4</v>
      </c>
      <c r="L167" s="11">
        <f>C167*EFs!$E$24</f>
        <v>1.32223E-3</v>
      </c>
      <c r="M167" s="11">
        <f>C167*EFs!$E$25</f>
        <v>0.63932</v>
      </c>
    </row>
    <row r="168" spans="1:13" x14ac:dyDescent="0.25">
      <c r="A168">
        <v>2024</v>
      </c>
      <c r="B168" t="s">
        <v>6</v>
      </c>
      <c r="C168" s="10">
        <v>2382</v>
      </c>
      <c r="D168" s="11">
        <f>C168*EFs!$E$2</f>
        <v>5.4785999999999993E-3</v>
      </c>
      <c r="E168" s="11">
        <f>C168*EFs!$E$3</f>
        <v>5.4785999999999993E-3</v>
      </c>
      <c r="F168" s="11">
        <f>C168*EFs!$E$4</f>
        <v>5.4785999999999993E-3</v>
      </c>
      <c r="G168" s="11" t="s">
        <v>36</v>
      </c>
      <c r="H168" s="11" t="s">
        <v>36</v>
      </c>
      <c r="I168" s="11" t="s">
        <v>36</v>
      </c>
      <c r="J168" s="11" t="s">
        <v>36</v>
      </c>
      <c r="K168" s="11" t="s">
        <v>36</v>
      </c>
      <c r="L168" s="11" t="s">
        <v>36</v>
      </c>
      <c r="M168" s="11">
        <f>C168*EFs!$E$5</f>
        <v>0.11433600000000001</v>
      </c>
    </row>
    <row r="169" spans="1:13" x14ac:dyDescent="0.25">
      <c r="A169">
        <v>2024</v>
      </c>
      <c r="B169" t="s">
        <v>5</v>
      </c>
      <c r="C169" s="10">
        <v>2025</v>
      </c>
      <c r="D169" s="11">
        <f>C169*EFs!$E$6</f>
        <v>0.29123549999999998</v>
      </c>
      <c r="E169" s="11">
        <f>C169*EFs!$E$7</f>
        <v>0.29123549999999998</v>
      </c>
      <c r="F169" s="11">
        <f>C169*EFs!$E$8</f>
        <v>0.29123549999999998</v>
      </c>
      <c r="G169" s="11">
        <f>C169*EFs!$E$9</f>
        <v>8.5049999999999991E-4</v>
      </c>
      <c r="H169" s="11">
        <f>C169*EFs!$E$10</f>
        <v>1.7212499999999999E-3</v>
      </c>
      <c r="I169" s="11">
        <f>C169*EFs!$E$11</f>
        <v>1.7212499999999999E-3</v>
      </c>
      <c r="J169" s="11">
        <f>C169*EFs!$E$12</f>
        <v>2.7337500000000001E-3</v>
      </c>
      <c r="K169" s="11">
        <f>C169*EFs!$E$13</f>
        <v>2.61225E-3</v>
      </c>
      <c r="L169" s="11">
        <f>C169*EFs!$E$14</f>
        <v>6.0547500000000002E-3</v>
      </c>
      <c r="M169" s="11">
        <f>C169*EFs!$E$15</f>
        <v>2.9159999999999999</v>
      </c>
    </row>
    <row r="170" spans="1:13" x14ac:dyDescent="0.25">
      <c r="A170">
        <v>2024</v>
      </c>
      <c r="B170" t="s">
        <v>4</v>
      </c>
      <c r="C170" s="10">
        <v>2455</v>
      </c>
      <c r="D170" s="11">
        <f>C170*EFs!$E$26</f>
        <v>6.6849649999999997E-2</v>
      </c>
      <c r="E170" s="11">
        <f>C170*EFs!$E$27</f>
        <v>6.6849649999999997E-2</v>
      </c>
      <c r="F170" s="11">
        <f>C170*EFs!$E$28</f>
        <v>6.6849649999999997E-2</v>
      </c>
      <c r="G170" s="11">
        <f>C170*EFs!$E$29</f>
        <v>1.964E-4</v>
      </c>
      <c r="H170" s="11">
        <f>C170*EFs!$E$30</f>
        <v>3.9280000000000001E-4</v>
      </c>
      <c r="I170" s="11">
        <f>C170*EFs!$E$31</f>
        <v>3.9280000000000001E-4</v>
      </c>
      <c r="J170" s="11">
        <f>C170*EFs!$E$32</f>
        <v>6.1374999999999993E-4</v>
      </c>
      <c r="K170" s="11">
        <f>C170*EFs!$E$33</f>
        <v>5.891999999999999E-4</v>
      </c>
      <c r="L170" s="11">
        <f>C170*EFs!$E$34</f>
        <v>1.3993499999999999E-3</v>
      </c>
      <c r="M170" s="11">
        <f>C170*EFs!$E$35</f>
        <v>0.66285000000000005</v>
      </c>
    </row>
    <row r="171" spans="1:13" x14ac:dyDescent="0.25">
      <c r="A171" s="1" t="s">
        <v>99</v>
      </c>
      <c r="C171" s="10">
        <f>SUM(C167:C170)</f>
        <v>8315</v>
      </c>
      <c r="D171" s="11">
        <f t="shared" ref="D171:M171" si="33">SUM(D167:D170)</f>
        <v>0.42717608999999995</v>
      </c>
      <c r="E171" s="11">
        <f t="shared" si="33"/>
        <v>0.42717608999999995</v>
      </c>
      <c r="F171" s="11">
        <f t="shared" si="33"/>
        <v>0.42717608999999995</v>
      </c>
      <c r="G171" s="11">
        <f t="shared" si="33"/>
        <v>1.2357899999999998E-3</v>
      </c>
      <c r="H171" s="11">
        <f t="shared" si="33"/>
        <v>2.49183E-3</v>
      </c>
      <c r="I171" s="11">
        <f t="shared" si="33"/>
        <v>2.49183E-3</v>
      </c>
      <c r="J171" s="11">
        <f t="shared" si="33"/>
        <v>3.9432299999999998E-3</v>
      </c>
      <c r="K171" s="11">
        <f t="shared" si="33"/>
        <v>3.7681199999999998E-3</v>
      </c>
      <c r="L171" s="11">
        <f t="shared" si="33"/>
        <v>8.7763300000000006E-3</v>
      </c>
      <c r="M171" s="11">
        <f t="shared" si="33"/>
        <v>4.3325059999999995</v>
      </c>
    </row>
  </sheetData>
  <autoFilter ref="A1:C166">
    <sortState ref="A2:E339">
      <sortCondition ref="A2:A339"/>
    </sortState>
  </autoFilter>
  <sortState ref="A2:M105">
    <sortCondition ref="A2:A105"/>
    <sortCondition ref="B2:B105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pane ySplit="1" topLeftCell="A2" activePane="bottomLeft" state="frozen"/>
      <selection pane="bottomLeft" activeCell="A17" sqref="A17:XFD17"/>
    </sheetView>
  </sheetViews>
  <sheetFormatPr defaultRowHeight="15" x14ac:dyDescent="0.25"/>
  <cols>
    <col min="1" max="1" width="24.140625" bestFit="1" customWidth="1"/>
    <col min="5" max="5" width="10" bestFit="1" customWidth="1"/>
  </cols>
  <sheetData>
    <row r="1" spans="1:6" x14ac:dyDescent="0.25">
      <c r="A1" s="1" t="s">
        <v>7</v>
      </c>
      <c r="B1" s="1" t="s">
        <v>8</v>
      </c>
      <c r="C1" s="1" t="s">
        <v>9</v>
      </c>
      <c r="D1" s="1" t="s">
        <v>10</v>
      </c>
      <c r="E1" s="1" t="s">
        <v>9</v>
      </c>
      <c r="F1" s="1" t="s">
        <v>10</v>
      </c>
    </row>
    <row r="2" spans="1:6" x14ac:dyDescent="0.25">
      <c r="A2" t="s">
        <v>6</v>
      </c>
      <c r="B2" t="s">
        <v>11</v>
      </c>
      <c r="C2">
        <v>2.2999999999999998</v>
      </c>
      <c r="D2" t="s">
        <v>12</v>
      </c>
      <c r="E2">
        <f>C2*0.000001</f>
        <v>2.2999999999999996E-6</v>
      </c>
      <c r="F2" t="s">
        <v>17</v>
      </c>
    </row>
    <row r="3" spans="1:6" x14ac:dyDescent="0.25">
      <c r="A3" t="s">
        <v>6</v>
      </c>
      <c r="B3" t="s">
        <v>13</v>
      </c>
      <c r="C3">
        <v>2.2999999999999998</v>
      </c>
      <c r="D3" t="s">
        <v>12</v>
      </c>
      <c r="E3">
        <f t="shared" ref="E3:E34" si="0">C3*0.000001</f>
        <v>2.2999999999999996E-6</v>
      </c>
      <c r="F3" t="s">
        <v>17</v>
      </c>
    </row>
    <row r="4" spans="1:6" x14ac:dyDescent="0.25">
      <c r="A4" t="s">
        <v>6</v>
      </c>
      <c r="B4" t="s">
        <v>14</v>
      </c>
      <c r="C4">
        <v>2.2999999999999998</v>
      </c>
      <c r="D4" t="s">
        <v>12</v>
      </c>
      <c r="E4">
        <f t="shared" si="0"/>
        <v>2.2999999999999996E-6</v>
      </c>
      <c r="F4" t="s">
        <v>17</v>
      </c>
    </row>
    <row r="5" spans="1:6" x14ac:dyDescent="0.25">
      <c r="A5" t="s">
        <v>6</v>
      </c>
      <c r="B5" t="s">
        <v>15</v>
      </c>
      <c r="C5">
        <v>4.8000000000000001E-2</v>
      </c>
      <c r="D5" t="s">
        <v>16</v>
      </c>
      <c r="E5">
        <f>C5*0.001</f>
        <v>4.8000000000000001E-5</v>
      </c>
      <c r="F5" t="s">
        <v>18</v>
      </c>
    </row>
    <row r="6" spans="1:6" x14ac:dyDescent="0.25">
      <c r="A6" t="s">
        <v>5</v>
      </c>
      <c r="B6" t="s">
        <v>11</v>
      </c>
      <c r="C6">
        <v>143.82</v>
      </c>
      <c r="D6" t="s">
        <v>12</v>
      </c>
      <c r="E6">
        <f t="shared" si="0"/>
        <v>1.4381999999999999E-4</v>
      </c>
      <c r="F6" t="s">
        <v>17</v>
      </c>
    </row>
    <row r="7" spans="1:6" x14ac:dyDescent="0.25">
      <c r="A7" t="s">
        <v>5</v>
      </c>
      <c r="B7" t="s">
        <v>13</v>
      </c>
      <c r="C7">
        <v>143.82</v>
      </c>
      <c r="D7" t="s">
        <v>12</v>
      </c>
      <c r="E7">
        <f t="shared" si="0"/>
        <v>1.4381999999999999E-4</v>
      </c>
      <c r="F7" t="s">
        <v>17</v>
      </c>
    </row>
    <row r="8" spans="1:6" x14ac:dyDescent="0.25">
      <c r="A8" t="s">
        <v>5</v>
      </c>
      <c r="B8" t="s">
        <v>14</v>
      </c>
      <c r="C8">
        <v>143.82</v>
      </c>
      <c r="D8" t="s">
        <v>12</v>
      </c>
      <c r="E8">
        <f t="shared" si="0"/>
        <v>1.4381999999999999E-4</v>
      </c>
      <c r="F8" t="s">
        <v>17</v>
      </c>
    </row>
    <row r="9" spans="1:6" x14ac:dyDescent="0.25">
      <c r="A9" t="s">
        <v>5</v>
      </c>
      <c r="B9" t="s">
        <v>19</v>
      </c>
      <c r="C9">
        <v>0.42</v>
      </c>
      <c r="D9" t="s">
        <v>18</v>
      </c>
      <c r="E9">
        <f t="shared" si="0"/>
        <v>4.1999999999999995E-7</v>
      </c>
      <c r="F9" t="s">
        <v>25</v>
      </c>
    </row>
    <row r="10" spans="1:6" x14ac:dyDescent="0.25">
      <c r="A10" t="s">
        <v>5</v>
      </c>
      <c r="B10" t="s">
        <v>20</v>
      </c>
      <c r="C10">
        <v>0.85</v>
      </c>
      <c r="D10" t="s">
        <v>18</v>
      </c>
      <c r="E10">
        <f t="shared" si="0"/>
        <v>8.4999999999999991E-7</v>
      </c>
      <c r="F10" t="s">
        <v>25</v>
      </c>
    </row>
    <row r="11" spans="1:6" x14ac:dyDescent="0.25">
      <c r="A11" t="s">
        <v>5</v>
      </c>
      <c r="B11" t="s">
        <v>21</v>
      </c>
      <c r="C11">
        <v>0.85</v>
      </c>
      <c r="D11" t="s">
        <v>18</v>
      </c>
      <c r="E11">
        <f t="shared" si="0"/>
        <v>8.4999999999999991E-7</v>
      </c>
      <c r="F11" t="s">
        <v>25</v>
      </c>
    </row>
    <row r="12" spans="1:6" x14ac:dyDescent="0.25">
      <c r="A12" t="s">
        <v>5</v>
      </c>
      <c r="B12" t="s">
        <v>22</v>
      </c>
      <c r="C12" s="4">
        <v>1.35</v>
      </c>
      <c r="D12" t="s">
        <v>18</v>
      </c>
      <c r="E12">
        <f t="shared" si="0"/>
        <v>1.35E-6</v>
      </c>
      <c r="F12" t="s">
        <v>25</v>
      </c>
    </row>
    <row r="13" spans="1:6" x14ac:dyDescent="0.25">
      <c r="A13" t="s">
        <v>5</v>
      </c>
      <c r="B13" t="s">
        <v>23</v>
      </c>
      <c r="C13">
        <v>1.29</v>
      </c>
      <c r="D13" t="s">
        <v>18</v>
      </c>
      <c r="E13">
        <f t="shared" si="0"/>
        <v>1.2899999999999999E-6</v>
      </c>
      <c r="F13" t="s">
        <v>25</v>
      </c>
    </row>
    <row r="14" spans="1:6" x14ac:dyDescent="0.25">
      <c r="A14" t="s">
        <v>5</v>
      </c>
      <c r="B14" t="s">
        <v>24</v>
      </c>
      <c r="C14">
        <v>2.99</v>
      </c>
      <c r="D14" t="s">
        <v>18</v>
      </c>
      <c r="E14">
        <f t="shared" si="0"/>
        <v>2.9900000000000002E-6</v>
      </c>
      <c r="F14" t="s">
        <v>25</v>
      </c>
    </row>
    <row r="15" spans="1:6" x14ac:dyDescent="0.25">
      <c r="A15" t="s">
        <v>5</v>
      </c>
      <c r="B15" t="s">
        <v>15</v>
      </c>
      <c r="C15">
        <v>1.44</v>
      </c>
      <c r="D15" t="s">
        <v>16</v>
      </c>
      <c r="E15">
        <f>C15*0.001</f>
        <v>1.4399999999999999E-3</v>
      </c>
      <c r="F15" t="s">
        <v>18</v>
      </c>
    </row>
    <row r="16" spans="1:6" x14ac:dyDescent="0.25">
      <c r="A16" t="s">
        <v>3</v>
      </c>
      <c r="B16" t="s">
        <v>11</v>
      </c>
      <c r="C16">
        <v>43.78</v>
      </c>
      <c r="D16" t="s">
        <v>12</v>
      </c>
      <c r="E16">
        <f t="shared" si="0"/>
        <v>4.3779999999999998E-5</v>
      </c>
      <c r="F16" t="s">
        <v>17</v>
      </c>
    </row>
    <row r="17" spans="1:6" x14ac:dyDescent="0.25">
      <c r="A17" t="s">
        <v>3</v>
      </c>
      <c r="B17" t="s">
        <v>13</v>
      </c>
      <c r="C17">
        <v>43.78</v>
      </c>
      <c r="D17" t="s">
        <v>12</v>
      </c>
      <c r="E17">
        <f t="shared" si="0"/>
        <v>4.3779999999999998E-5</v>
      </c>
      <c r="F17" t="s">
        <v>17</v>
      </c>
    </row>
    <row r="18" spans="1:6" x14ac:dyDescent="0.25">
      <c r="A18" t="s">
        <v>3</v>
      </c>
      <c r="B18" t="s">
        <v>14</v>
      </c>
      <c r="C18">
        <v>43.78</v>
      </c>
      <c r="D18" t="s">
        <v>12</v>
      </c>
      <c r="E18">
        <f t="shared" si="0"/>
        <v>4.3779999999999998E-5</v>
      </c>
      <c r="F18" t="s">
        <v>17</v>
      </c>
    </row>
    <row r="19" spans="1:6" x14ac:dyDescent="0.25">
      <c r="A19" t="s">
        <v>3</v>
      </c>
      <c r="B19" t="s">
        <v>19</v>
      </c>
      <c r="C19">
        <v>0.13</v>
      </c>
      <c r="D19" t="s">
        <v>18</v>
      </c>
      <c r="E19">
        <f t="shared" si="0"/>
        <v>1.3E-7</v>
      </c>
      <c r="F19" t="s">
        <v>25</v>
      </c>
    </row>
    <row r="20" spans="1:6" x14ac:dyDescent="0.25">
      <c r="A20" t="s">
        <v>3</v>
      </c>
      <c r="B20" t="s">
        <v>20</v>
      </c>
      <c r="C20">
        <v>0.26</v>
      </c>
      <c r="D20" t="s">
        <v>18</v>
      </c>
      <c r="E20">
        <f t="shared" si="0"/>
        <v>2.6E-7</v>
      </c>
      <c r="F20" t="s">
        <v>25</v>
      </c>
    </row>
    <row r="21" spans="1:6" x14ac:dyDescent="0.25">
      <c r="A21" t="s">
        <v>3</v>
      </c>
      <c r="B21" t="s">
        <v>21</v>
      </c>
      <c r="C21">
        <v>0.26</v>
      </c>
      <c r="D21" t="s">
        <v>18</v>
      </c>
      <c r="E21">
        <f t="shared" si="0"/>
        <v>2.6E-7</v>
      </c>
      <c r="F21" t="s">
        <v>25</v>
      </c>
    </row>
    <row r="22" spans="1:6" x14ac:dyDescent="0.25">
      <c r="A22" t="s">
        <v>3</v>
      </c>
      <c r="B22" t="s">
        <v>22</v>
      </c>
      <c r="C22">
        <v>0.41</v>
      </c>
      <c r="D22" t="s">
        <v>18</v>
      </c>
      <c r="E22">
        <f t="shared" si="0"/>
        <v>4.0999999999999994E-7</v>
      </c>
      <c r="F22" t="s">
        <v>25</v>
      </c>
    </row>
    <row r="23" spans="1:6" x14ac:dyDescent="0.25">
      <c r="A23" t="s">
        <v>3</v>
      </c>
      <c r="B23" t="s">
        <v>23</v>
      </c>
      <c r="C23">
        <v>0.39</v>
      </c>
      <c r="D23" t="s">
        <v>18</v>
      </c>
      <c r="E23">
        <f t="shared" si="0"/>
        <v>3.8999999999999997E-7</v>
      </c>
      <c r="F23" t="s">
        <v>25</v>
      </c>
    </row>
    <row r="24" spans="1:6" x14ac:dyDescent="0.25">
      <c r="A24" t="s">
        <v>3</v>
      </c>
      <c r="B24" t="s">
        <v>24</v>
      </c>
      <c r="C24">
        <v>0.91</v>
      </c>
      <c r="D24" t="s">
        <v>18</v>
      </c>
      <c r="E24">
        <f t="shared" si="0"/>
        <v>9.0999999999999997E-7</v>
      </c>
      <c r="F24" t="s">
        <v>25</v>
      </c>
    </row>
    <row r="25" spans="1:6" x14ac:dyDescent="0.25">
      <c r="A25" t="s">
        <v>3</v>
      </c>
      <c r="B25" t="s">
        <v>15</v>
      </c>
      <c r="C25">
        <v>0.44</v>
      </c>
      <c r="D25" t="s">
        <v>16</v>
      </c>
      <c r="E25">
        <f>C25*0.001</f>
        <v>4.4000000000000002E-4</v>
      </c>
      <c r="F25" t="s">
        <v>18</v>
      </c>
    </row>
    <row r="26" spans="1:6" x14ac:dyDescent="0.25">
      <c r="A26" t="s">
        <v>4</v>
      </c>
      <c r="B26" t="s">
        <v>11</v>
      </c>
      <c r="C26">
        <v>27.23</v>
      </c>
      <c r="D26" t="s">
        <v>12</v>
      </c>
      <c r="E26">
        <f t="shared" si="0"/>
        <v>2.7229999999999998E-5</v>
      </c>
      <c r="F26" t="s">
        <v>17</v>
      </c>
    </row>
    <row r="27" spans="1:6" x14ac:dyDescent="0.25">
      <c r="A27" t="s">
        <v>4</v>
      </c>
      <c r="B27" t="s">
        <v>13</v>
      </c>
      <c r="C27">
        <v>27.23</v>
      </c>
      <c r="D27" t="s">
        <v>12</v>
      </c>
      <c r="E27">
        <f t="shared" si="0"/>
        <v>2.7229999999999998E-5</v>
      </c>
      <c r="F27" t="s">
        <v>17</v>
      </c>
    </row>
    <row r="28" spans="1:6" x14ac:dyDescent="0.25">
      <c r="A28" t="s">
        <v>4</v>
      </c>
      <c r="B28" t="s">
        <v>14</v>
      </c>
      <c r="C28">
        <v>27.23</v>
      </c>
      <c r="D28" t="s">
        <v>12</v>
      </c>
      <c r="E28">
        <f t="shared" si="0"/>
        <v>2.7229999999999998E-5</v>
      </c>
      <c r="F28" t="s">
        <v>17</v>
      </c>
    </row>
    <row r="29" spans="1:6" x14ac:dyDescent="0.25">
      <c r="A29" t="s">
        <v>4</v>
      </c>
      <c r="B29" t="s">
        <v>19</v>
      </c>
      <c r="C29">
        <v>0.08</v>
      </c>
      <c r="D29" t="s">
        <v>18</v>
      </c>
      <c r="E29">
        <f t="shared" si="0"/>
        <v>8.0000000000000002E-8</v>
      </c>
      <c r="F29" t="s">
        <v>25</v>
      </c>
    </row>
    <row r="30" spans="1:6" x14ac:dyDescent="0.25">
      <c r="A30" t="s">
        <v>4</v>
      </c>
      <c r="B30" t="s">
        <v>20</v>
      </c>
      <c r="C30">
        <v>0.16</v>
      </c>
      <c r="D30" t="s">
        <v>18</v>
      </c>
      <c r="E30">
        <f t="shared" si="0"/>
        <v>1.6E-7</v>
      </c>
      <c r="F30" t="s">
        <v>25</v>
      </c>
    </row>
    <row r="31" spans="1:6" x14ac:dyDescent="0.25">
      <c r="A31" t="s">
        <v>4</v>
      </c>
      <c r="B31" t="s">
        <v>21</v>
      </c>
      <c r="C31">
        <v>0.16</v>
      </c>
      <c r="D31" t="s">
        <v>18</v>
      </c>
      <c r="E31">
        <f t="shared" si="0"/>
        <v>1.6E-7</v>
      </c>
      <c r="F31" t="s">
        <v>25</v>
      </c>
    </row>
    <row r="32" spans="1:6" x14ac:dyDescent="0.25">
      <c r="A32" t="s">
        <v>4</v>
      </c>
      <c r="B32" t="s">
        <v>22</v>
      </c>
      <c r="C32">
        <v>0.25</v>
      </c>
      <c r="D32" t="s">
        <v>18</v>
      </c>
      <c r="E32">
        <f t="shared" si="0"/>
        <v>2.4999999999999999E-7</v>
      </c>
      <c r="F32" t="s">
        <v>25</v>
      </c>
    </row>
    <row r="33" spans="1:6" x14ac:dyDescent="0.25">
      <c r="A33" t="s">
        <v>4</v>
      </c>
      <c r="B33" t="s">
        <v>23</v>
      </c>
      <c r="C33">
        <v>0.24</v>
      </c>
      <c r="D33" t="s">
        <v>18</v>
      </c>
      <c r="E33">
        <f t="shared" si="0"/>
        <v>2.3999999999999998E-7</v>
      </c>
      <c r="F33" t="s">
        <v>25</v>
      </c>
    </row>
    <row r="34" spans="1:6" x14ac:dyDescent="0.25">
      <c r="A34" t="s">
        <v>4</v>
      </c>
      <c r="B34" t="s">
        <v>24</v>
      </c>
      <c r="C34">
        <v>0.56999999999999995</v>
      </c>
      <c r="D34" t="s">
        <v>18</v>
      </c>
      <c r="E34">
        <f t="shared" si="0"/>
        <v>5.6999999999999994E-7</v>
      </c>
      <c r="F34" t="s">
        <v>25</v>
      </c>
    </row>
    <row r="35" spans="1:6" x14ac:dyDescent="0.25">
      <c r="A35" t="s">
        <v>4</v>
      </c>
      <c r="B35" t="s">
        <v>15</v>
      </c>
      <c r="C35">
        <v>0.27</v>
      </c>
      <c r="D35" t="s">
        <v>16</v>
      </c>
      <c r="E35">
        <f>C35*0.001</f>
        <v>2.7E-4</v>
      </c>
      <c r="F35" t="s">
        <v>18</v>
      </c>
    </row>
    <row r="40" spans="1:6" x14ac:dyDescent="0.25">
      <c r="B40" s="2"/>
    </row>
    <row r="43" spans="1:6" x14ac:dyDescent="0.25">
      <c r="B43" s="3"/>
    </row>
    <row r="46" spans="1:6" x14ac:dyDescent="0.25">
      <c r="B46" s="2"/>
    </row>
    <row r="49" spans="2:2" x14ac:dyDescent="0.25">
      <c r="B49" s="3"/>
    </row>
    <row r="52" spans="2:2" x14ac:dyDescent="0.25">
      <c r="B52" s="2"/>
    </row>
    <row r="55" spans="2:2" x14ac:dyDescent="0.25">
      <c r="B55" s="3"/>
    </row>
    <row r="57" spans="2:2" x14ac:dyDescent="0.25">
      <c r="B57" s="2"/>
    </row>
    <row r="61" spans="2:2" x14ac:dyDescent="0.25">
      <c r="B61" s="3"/>
    </row>
    <row r="64" spans="2:2" x14ac:dyDescent="0.25">
      <c r="B64" s="2"/>
    </row>
  </sheetData>
  <autoFilter ref="A1:F35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reported data</vt:lpstr>
      <vt:lpstr>calculation</vt:lpstr>
      <vt:lpstr>EFs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DVOŘÁKOVÁ ILONA, Ing.</dc:creator>
  <cp:lastModifiedBy>ILONA DVOŘÁKOVÁ, Ing.</cp:lastModifiedBy>
  <dcterms:created xsi:type="dcterms:W3CDTF">2017-07-10T09:31:30Z</dcterms:created>
  <dcterms:modified xsi:type="dcterms:W3CDTF">2026-02-10T08:07:15Z</dcterms:modified>
</cp:coreProperties>
</file>