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okumenty\web\portal\EMEP\EMEP2023\aktualizace\"/>
    </mc:Choice>
  </mc:AlternateContent>
  <bookViews>
    <workbookView xWindow="0" yWindow="0" windowWidth="20820" windowHeight="13680" tabRatio="779"/>
  </bookViews>
  <sheets>
    <sheet name="EF List" sheetId="14" r:id="rId1"/>
    <sheet name="Brown coal" sheetId="2" r:id="rId2"/>
    <sheet name="BKB" sheetId="3" r:id="rId3"/>
    <sheet name="Hard coal" sheetId="4" r:id="rId4"/>
    <sheet name="Coke" sheetId="8" r:id="rId5"/>
    <sheet name="Wood-dry" sheetId="6" r:id="rId6"/>
    <sheet name="Wood-wet" sheetId="7" r:id="rId7"/>
    <sheet name="Bio-briquettes" sheetId="9" r:id="rId8"/>
    <sheet name="Pellets" sheetId="10" r:id="rId9"/>
    <sheet name="Natural gas" sheetId="11" r:id="rId10"/>
    <sheet name="LPG" sheetId="12" r:id="rId11"/>
    <sheet name="Biomass NH3 EF Calculation" sheetId="13" r:id="rId12"/>
  </sheets>
  <calcPr calcId="162913"/>
</workbook>
</file>

<file path=xl/calcChain.xml><?xml version="1.0" encoding="utf-8"?>
<calcChain xmlns="http://schemas.openxmlformats.org/spreadsheetml/2006/main">
  <c r="A6" i="14" l="1"/>
  <c r="A5" i="14"/>
  <c r="A2" i="14"/>
  <c r="A1" i="14"/>
  <c r="D32" i="13" l="1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2" i="13"/>
</calcChain>
</file>

<file path=xl/sharedStrings.xml><?xml version="1.0" encoding="utf-8"?>
<sst xmlns="http://schemas.openxmlformats.org/spreadsheetml/2006/main" count="1755" uniqueCount="131">
  <si>
    <t>NMVOC</t>
  </si>
  <si>
    <t>SO2</t>
  </si>
  <si>
    <t>NH3</t>
  </si>
  <si>
    <t>PM2.5</t>
  </si>
  <si>
    <t>PM10</t>
  </si>
  <si>
    <t>TSP</t>
  </si>
  <si>
    <t>BC</t>
  </si>
  <si>
    <t>CO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</si>
  <si>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</si>
  <si>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</si>
  <si>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</si>
  <si>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</si>
  <si>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</si>
  <si>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</si>
  <si>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</si>
  <si>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</si>
  <si>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</si>
  <si>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PCDD-F</t>
  </si>
  <si>
    <t>HCB</t>
  </si>
  <si>
    <t>PCB's</t>
  </si>
  <si>
    <t>LPG</t>
  </si>
  <si>
    <t>712xSp</t>
  </si>
  <si>
    <t>58,7xS</t>
  </si>
  <si>
    <t>0,4xS</t>
  </si>
  <si>
    <t>VEC VŠB</t>
  </si>
  <si>
    <t>Reference</t>
  </si>
  <si>
    <t>4PAH</t>
  </si>
  <si>
    <r>
      <t>g.GJ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</si>
  <si>
    <r>
      <t>mg.GJ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</si>
  <si>
    <r>
      <rPr>
        <b/>
        <sz val="11"/>
        <color theme="1"/>
        <rFont val="Calibri"/>
        <family val="2"/>
        <charset val="238"/>
      </rPr>
      <t>μ</t>
    </r>
    <r>
      <rPr>
        <b/>
        <sz val="11"/>
        <color theme="1"/>
        <rFont val="Calibri"/>
        <family val="2"/>
        <charset val="238"/>
        <scheme val="minor"/>
      </rPr>
      <t>g.GJ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</si>
  <si>
    <r>
      <t>ng TEQ.GJ</t>
    </r>
    <r>
      <rPr>
        <b/>
        <vertAlign val="superscript"/>
        <sz val="11"/>
        <color theme="1"/>
        <rFont val="Calibri"/>
        <family val="2"/>
        <charset val="238"/>
        <scheme val="minor"/>
      </rPr>
      <t>-1</t>
    </r>
  </si>
  <si>
    <t>NOx</t>
  </si>
  <si>
    <t>-</t>
  </si>
  <si>
    <t>MZP</t>
  </si>
  <si>
    <r>
      <t>VEC VŠB</t>
    </r>
    <r>
      <rPr>
        <vertAlign val="superscript"/>
        <sz val="10"/>
        <color rgb="FF000000"/>
        <rFont val="Arial"/>
        <family val="2"/>
        <charset val="238"/>
      </rPr>
      <t>1)</t>
    </r>
  </si>
  <si>
    <r>
      <t>VEC VŠB</t>
    </r>
    <r>
      <rPr>
        <vertAlign val="superscript"/>
        <sz val="10"/>
        <color rgb="FF000000"/>
        <rFont val="Arial"/>
        <family val="2"/>
        <charset val="238"/>
      </rPr>
      <t>2)</t>
    </r>
  </si>
  <si>
    <r>
      <t>MZP</t>
    </r>
    <r>
      <rPr>
        <vertAlign val="superscript"/>
        <sz val="10"/>
        <color rgb="FF000000"/>
        <rFont val="Arial"/>
        <family val="2"/>
        <charset val="238"/>
      </rPr>
      <t>1)</t>
    </r>
  </si>
  <si>
    <r>
      <t>MZP</t>
    </r>
    <r>
      <rPr>
        <vertAlign val="superscript"/>
        <sz val="10"/>
        <color rgb="FF000000"/>
        <rFont val="Arial"/>
        <family val="2"/>
        <charset val="238"/>
      </rPr>
      <t>2)</t>
    </r>
  </si>
  <si>
    <t>Over-fire boilers</t>
  </si>
  <si>
    <t>Nominal heat output</t>
  </si>
  <si>
    <t>Under-fire boilers</t>
  </si>
  <si>
    <t>Automatic boilers</t>
  </si>
  <si>
    <t>Gasification boilers</t>
  </si>
  <si>
    <t>Stoves</t>
  </si>
  <si>
    <t>Coke</t>
  </si>
  <si>
    <t>Pellets</t>
  </si>
  <si>
    <t>Natural gas</t>
  </si>
  <si>
    <t>Wood-dry</t>
  </si>
  <si>
    <t>Wood-wet</t>
  </si>
  <si>
    <t>Note.:</t>
  </si>
  <si>
    <t>Sp – sulphur content in a raw sample of solid fuels (% weight)</t>
  </si>
  <si>
    <t>The emission factors were taken from the measurement of the under-fire boilers.</t>
  </si>
  <si>
    <t>Unit</t>
  </si>
  <si>
    <t>Pollutant</t>
  </si>
  <si>
    <t>Benzo(a)pyrene</t>
  </si>
  <si>
    <t>Benzo(b)fluorantene</t>
  </si>
  <si>
    <t>Benzo(k)fluorantene</t>
  </si>
  <si>
    <t>Indeno(1,2,3-cd)pyrene</t>
  </si>
  <si>
    <t>Brown coal</t>
  </si>
  <si>
    <t>Emission factors - Brown coal, Nominal heat output</t>
  </si>
  <si>
    <t>BKB</t>
  </si>
  <si>
    <t>Emission factors - BKB, nominal heat output</t>
  </si>
  <si>
    <t>Hard coal</t>
  </si>
  <si>
    <t>Emission factors - Hard coal, nominal heat output</t>
  </si>
  <si>
    <t>Emission factors - Coke, nominal heat output</t>
  </si>
  <si>
    <t>Emission factor values were taken from the measurements of brown coal combustion at nominal heat output.</t>
  </si>
  <si>
    <t>Emission factor values were taken from the measurements of briquette combustion at lower heat output.</t>
  </si>
  <si>
    <t>Emission factor values were taken from the measurements of hard coal combustion in the automatic boiler.</t>
  </si>
  <si>
    <t>Emission factor values were taken from the measurements of hard coal combustion.</t>
  </si>
  <si>
    <t>Emission factors - Wood-dry, nominal heat output</t>
  </si>
  <si>
    <t>Emission factor values were taken from the measurements of wood-dry combustion in the gasification boiler at nominal heat output.</t>
  </si>
  <si>
    <t>Emission factors - wood-wet, nominal heat output</t>
  </si>
  <si>
    <t>Emission factor values were taken from the measurements of wood-dry combustion at nominal heat output.</t>
  </si>
  <si>
    <t>Bio-briquettes</t>
  </si>
  <si>
    <t>Emission factors - Bio-briquettes, nominal heat output</t>
  </si>
  <si>
    <t>Emission factor values were taken from the measurements of wood-dry combustion.</t>
  </si>
  <si>
    <t>Emission factors - Pellets, nominal heat output</t>
  </si>
  <si>
    <t>Emission factors - Natural gas</t>
  </si>
  <si>
    <t>Emission factors - LPG</t>
  </si>
  <si>
    <r>
      <t>S – sulfur content in a raw sample of liquid fuels 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</si>
  <si>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 – sulfur content in a raw sample of liquid fuels </t>
    </r>
    <r>
      <rPr>
        <sz val="11"/>
        <color theme="1"/>
        <rFont val="Calibri"/>
        <family val="2"/>
        <charset val="238"/>
        <scheme val="minor"/>
      </rPr>
      <t>(mg.m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  <r>
      <rPr>
        <sz val="11"/>
        <color theme="1"/>
        <rFont val="Calibri"/>
        <family val="2"/>
        <charset val="238"/>
        <scheme val="minor"/>
      </rPr>
      <t>)</t>
    </r>
  </si>
  <si>
    <t>Recalculation 2021</t>
  </si>
  <si>
    <t>EIG 2019</t>
  </si>
  <si>
    <t>1) Ratio of PMx in TSP was taken from z EIG 2019</t>
  </si>
  <si>
    <t>2) Ratio of BC in PM2,5 was taken from EIG 2019</t>
  </si>
  <si>
    <t>See Tab</t>
  </si>
  <si>
    <t>Biomass NH3 EF Calculation'!A1</t>
  </si>
  <si>
    <t>Country</t>
  </si>
  <si>
    <t>SECTOR</t>
  </si>
  <si>
    <t>SUM NH3</t>
  </si>
  <si>
    <t>Biomass</t>
  </si>
  <si>
    <t>EF kg/TJ</t>
  </si>
  <si>
    <t>IE</t>
  </si>
  <si>
    <t>1A4bi</t>
  </si>
  <si>
    <t>FR</t>
  </si>
  <si>
    <t>RO</t>
  </si>
  <si>
    <t>ES</t>
  </si>
  <si>
    <t>HU</t>
  </si>
  <si>
    <t>SI</t>
  </si>
  <si>
    <t>BG</t>
  </si>
  <si>
    <t>SK</t>
  </si>
  <si>
    <t>GR</t>
  </si>
  <si>
    <t>LV</t>
  </si>
  <si>
    <t>CZ</t>
  </si>
  <si>
    <t>PT</t>
  </si>
  <si>
    <t>HR</t>
  </si>
  <si>
    <t>BE</t>
  </si>
  <si>
    <t>CY</t>
  </si>
  <si>
    <t>LU</t>
  </si>
  <si>
    <t>DK</t>
  </si>
  <si>
    <t>UK</t>
  </si>
  <si>
    <t>FI</t>
  </si>
  <si>
    <t>NL</t>
  </si>
  <si>
    <t>AT</t>
  </si>
  <si>
    <t>LT</t>
  </si>
  <si>
    <t>DE</t>
  </si>
  <si>
    <t>CH</t>
  </si>
  <si>
    <t>IT</t>
  </si>
  <si>
    <t>SE</t>
  </si>
  <si>
    <t>EE</t>
  </si>
  <si>
    <t>PL</t>
  </si>
  <si>
    <t>Average EF</t>
  </si>
  <si>
    <t>Reduced heat output</t>
  </si>
  <si>
    <t>Emission factors - Pellets, reduced heat output</t>
  </si>
  <si>
    <t>Emission factors - Bio-briquettes, reduced heat output</t>
  </si>
  <si>
    <t>Emission factors - wood-wet, reduced heat output</t>
  </si>
  <si>
    <t>Emission factors - Wood-dry, reduced heat output</t>
  </si>
  <si>
    <t>Emission factors - Coke, reduced heat output</t>
  </si>
  <si>
    <t>Emission factors - Hard coal, reduced heat output</t>
  </si>
  <si>
    <t>Emission factors - BKB, reduced heat output</t>
  </si>
  <si>
    <t>Emission factors - Brown coal, reduced heat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</si>
</sst>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.000"/>
    <numFmt numFmtId="166" formatCode="0.0%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</font>
    <font>
      <sz val="10"/>
      <color rgb="FF000000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11"/>
      <color theme="1"/>
      <name val="Calibri"/>
      <family val="2"/>
      <charset val="238"/>
    </font>
    <font>
      <vertAlign val="superscript"/>
      <sz val="10"/>
      <color rgb="FF00000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20" fillId="0" borderId="0"/>
    <xf numFmtId="0" fontId="21" fillId="0" borderId="0"/>
    <xf numFmtId="0" fontId="23" fillId="0" borderId="0"/>
    <xf numFmtId="0" fontId="24" fillId="0" borderId="0">
      <alignment vertical="center"/>
    </xf>
    <xf numFmtId="0" fontId="27" fillId="34" borderId="0" applyNumberFormat="0" applyFont="0" applyBorder="0" applyAlignment="0"/>
    <xf numFmtId="0" fontId="27" fillId="34" borderId="0" applyNumberFormat="0" applyBorder="0" applyAlignment="0">
      <protection hidden="1"/>
    </xf>
    <xf numFmtId="166" fontId="25" fillId="0" borderId="18">
      <alignment horizontal="left" vertical="center"/>
    </xf>
    <xf numFmtId="0" fontId="26" fillId="33" borderId="18">
      <alignment horizontal="center" vertical="center" wrapText="1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7" fillId="35" borderId="0" applyNumberFormat="0" applyFont="0" applyBorder="0" applyAlignment="0"/>
    <xf numFmtId="167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31" fillId="0" borderId="0"/>
    <xf numFmtId="0" fontId="18" fillId="0" borderId="0"/>
    <xf numFmtId="0" fontId="3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3" fillId="34" borderId="0">
      <alignment horizontal="left" vertical="center" indent="1"/>
    </xf>
    <xf numFmtId="0" fontId="34" fillId="0" borderId="19">
      <alignment horizontal="center"/>
      <protection hidden="1"/>
    </xf>
    <xf numFmtId="0" fontId="35" fillId="36" borderId="20">
      <alignment horizontal="center" vertical="center"/>
    </xf>
    <xf numFmtId="0" fontId="23" fillId="0" borderId="0"/>
    <xf numFmtId="0" fontId="39" fillId="0" borderId="0" applyNumberFormat="0" applyFill="0" applyBorder="0" applyAlignment="0" applyProtection="0"/>
    <xf numFmtId="0" fontId="27" fillId="0" borderId="0"/>
  </cellStyleXfs>
  <cellXfs count="97">
    <xf numFmtId="0" fontId="0" fillId="0" borderId="0" xfId="0"/>
    <xf numFmtId="0" fontId="0" fillId="0" borderId="0" xfId="0"/>
    <xf numFmtId="0" fontId="0" fillId="0" borderId="0" xfId="0" applyBorder="1"/>
    <xf numFmtId="0" fontId="16" fillId="37" borderId="15" xfId="0" applyFont="1" applyFill="1" applyBorder="1" applyAlignment="1">
      <alignment horizontal="center"/>
    </xf>
    <xf numFmtId="0" fontId="16" fillId="37" borderId="16" xfId="0" applyFont="1" applyFill="1" applyBorder="1" applyAlignment="1">
      <alignment horizontal="center"/>
    </xf>
    <xf numFmtId="0" fontId="16" fillId="37" borderId="17" xfId="0" applyFont="1" applyFill="1" applyBorder="1" applyAlignment="1">
      <alignment horizontal="center"/>
    </xf>
    <xf numFmtId="164" fontId="0" fillId="0" borderId="0" xfId="0" applyNumberFormat="1" applyFill="1" applyBorder="1"/>
    <xf numFmtId="164" fontId="0" fillId="37" borderId="15" xfId="0" applyNumberFormat="1" applyFill="1" applyBorder="1"/>
    <xf numFmtId="164" fontId="0" fillId="37" borderId="16" xfId="0" applyNumberFormat="1" applyFill="1" applyBorder="1"/>
    <xf numFmtId="0" fontId="21" fillId="37" borderId="16" xfId="45" applyFill="1" applyBorder="1"/>
    <xf numFmtId="0" fontId="0" fillId="37" borderId="16" xfId="0" applyFill="1" applyBorder="1" applyAlignment="1">
      <alignment horizontal="right"/>
    </xf>
    <xf numFmtId="164" fontId="0" fillId="37" borderId="17" xfId="0" applyNumberFormat="1" applyFill="1" applyBorder="1"/>
    <xf numFmtId="0" fontId="0" fillId="37" borderId="0" xfId="0" applyFont="1" applyFill="1" applyBorder="1" applyAlignment="1">
      <alignment horizontal="left"/>
    </xf>
    <xf numFmtId="0" fontId="21" fillId="37" borderId="11" xfId="45" applyFill="1" applyBorder="1" applyAlignment="1">
      <alignment horizontal="left"/>
    </xf>
    <xf numFmtId="0" fontId="21" fillId="37" borderId="12" xfId="45" applyFill="1" applyBorder="1"/>
    <xf numFmtId="0" fontId="21" fillId="37" borderId="12" xfId="45" applyFill="1" applyBorder="1" applyAlignment="1">
      <alignment horizontal="left"/>
    </xf>
    <xf numFmtId="0" fontId="21" fillId="37" borderId="14" xfId="45" applyFill="1" applyBorder="1" applyAlignment="1">
      <alignment horizontal="left"/>
    </xf>
    <xf numFmtId="0" fontId="0" fillId="37" borderId="16" xfId="0" applyFill="1" applyBorder="1"/>
    <xf numFmtId="0" fontId="21" fillId="0" borderId="0" xfId="45" applyFill="1" applyBorder="1" applyAlignment="1">
      <alignment horizontal="left"/>
    </xf>
    <xf numFmtId="164" fontId="0" fillId="38" borderId="16" xfId="0" applyNumberFormat="1" applyFill="1" applyBorder="1"/>
    <xf numFmtId="164" fontId="0" fillId="39" borderId="16" xfId="0" applyNumberFormat="1" applyFill="1" applyBorder="1"/>
    <xf numFmtId="164" fontId="0" fillId="39" borderId="15" xfId="0" applyNumberFormat="1" applyFill="1" applyBorder="1"/>
    <xf numFmtId="0" fontId="0" fillId="39" borderId="16" xfId="0" applyFill="1" applyBorder="1" applyAlignment="1">
      <alignment horizontal="right"/>
    </xf>
    <xf numFmtId="164" fontId="0" fillId="39" borderId="17" xfId="0" applyNumberFormat="1" applyFill="1" applyBorder="1"/>
    <xf numFmtId="164" fontId="0" fillId="40" borderId="15" xfId="0" applyNumberFormat="1" applyFill="1" applyBorder="1"/>
    <xf numFmtId="164" fontId="0" fillId="40" borderId="16" xfId="0" applyNumberFormat="1" applyFill="1" applyBorder="1"/>
    <xf numFmtId="0" fontId="0" fillId="40" borderId="16" xfId="0" applyFill="1" applyBorder="1" applyAlignment="1">
      <alignment horizontal="right"/>
    </xf>
    <xf numFmtId="164" fontId="0" fillId="41" borderId="16" xfId="0" applyNumberFormat="1" applyFill="1" applyBorder="1"/>
    <xf numFmtId="0" fontId="0" fillId="41" borderId="0" xfId="0" applyFill="1"/>
    <xf numFmtId="0" fontId="0" fillId="39" borderId="0" xfId="0" applyFill="1"/>
    <xf numFmtId="0" fontId="0" fillId="40" borderId="0" xfId="0" applyFill="1"/>
    <xf numFmtId="164" fontId="0" fillId="42" borderId="16" xfId="0" applyNumberFormat="1" applyFill="1" applyBorder="1"/>
    <xf numFmtId="0" fontId="0" fillId="42" borderId="0" xfId="0" applyFill="1" applyBorder="1"/>
    <xf numFmtId="164" fontId="0" fillId="43" borderId="16" xfId="0" applyNumberFormat="1" applyFill="1" applyBorder="1"/>
    <xf numFmtId="0" fontId="0" fillId="43" borderId="0" xfId="0" applyFill="1"/>
    <xf numFmtId="164" fontId="0" fillId="0" borderId="16" xfId="0" applyNumberFormat="1" applyFill="1" applyBorder="1"/>
    <xf numFmtId="0" fontId="0" fillId="0" borderId="0" xfId="0" applyFill="1"/>
    <xf numFmtId="0" fontId="0" fillId="0" borderId="0" xfId="0" applyFill="1" applyBorder="1"/>
    <xf numFmtId="164" fontId="19" fillId="37" borderId="16" xfId="0" applyNumberFormat="1" applyFont="1" applyFill="1" applyBorder="1"/>
    <xf numFmtId="164" fontId="19" fillId="38" borderId="15" xfId="0" applyNumberFormat="1" applyFont="1" applyFill="1" applyBorder="1"/>
    <xf numFmtId="164" fontId="19" fillId="38" borderId="16" xfId="0" applyNumberFormat="1" applyFont="1" applyFill="1" applyBorder="1"/>
    <xf numFmtId="164" fontId="19" fillId="38" borderId="17" xfId="0" applyNumberFormat="1" applyFont="1" applyFill="1" applyBorder="1"/>
    <xf numFmtId="0" fontId="0" fillId="38" borderId="0" xfId="0" applyFill="1"/>
    <xf numFmtId="0" fontId="0" fillId="0" borderId="0" xfId="0" applyFont="1" applyFill="1" applyBorder="1" applyAlignment="1">
      <alignment horizontal="left"/>
    </xf>
    <xf numFmtId="0" fontId="21" fillId="0" borderId="0" xfId="45"/>
    <xf numFmtId="0" fontId="21" fillId="37" borderId="15" xfId="45" applyFill="1" applyBorder="1"/>
    <xf numFmtId="0" fontId="0" fillId="37" borderId="20" xfId="0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165" fontId="0" fillId="37" borderId="16" xfId="0" applyNumberFormat="1" applyFill="1" applyBorder="1"/>
    <xf numFmtId="0" fontId="0" fillId="37" borderId="16" xfId="0" applyNumberFormat="1" applyFill="1" applyBorder="1"/>
    <xf numFmtId="0" fontId="0" fillId="37" borderId="17" xfId="0" applyFill="1" applyBorder="1"/>
    <xf numFmtId="0" fontId="0" fillId="0" borderId="0" xfId="0" applyBorder="1" applyAlignment="1"/>
    <xf numFmtId="164" fontId="0" fillId="43" borderId="17" xfId="0" applyNumberFormat="1" applyFill="1" applyBorder="1"/>
    <xf numFmtId="164" fontId="0" fillId="41" borderId="17" xfId="0" applyNumberFormat="1" applyFill="1" applyBorder="1"/>
    <xf numFmtId="164" fontId="0" fillId="38" borderId="17" xfId="0" applyNumberFormat="1" applyFill="1" applyBorder="1"/>
    <xf numFmtId="0" fontId="21" fillId="37" borderId="17" xfId="45" applyFill="1" applyBorder="1"/>
    <xf numFmtId="0" fontId="0" fillId="44" borderId="0" xfId="0" applyFill="1"/>
    <xf numFmtId="0" fontId="16" fillId="0" borderId="16" xfId="0" applyFont="1" applyFill="1" applyBorder="1" applyAlignment="1">
      <alignment horizontal="center"/>
    </xf>
    <xf numFmtId="0" fontId="21" fillId="0" borderId="12" xfId="45" applyFill="1" applyBorder="1" applyAlignment="1">
      <alignment horizontal="left"/>
    </xf>
    <xf numFmtId="0" fontId="16" fillId="44" borderId="16" xfId="0" applyFont="1" applyFill="1" applyBorder="1" applyAlignment="1">
      <alignment horizontal="center"/>
    </xf>
    <xf numFmtId="0" fontId="39" fillId="0" borderId="0" xfId="79" quotePrefix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24" xfId="0" applyFont="1" applyBorder="1" applyAlignment="1">
      <alignment horizontal="center"/>
    </xf>
    <xf numFmtId="164" fontId="16" fillId="0" borderId="24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0" fillId="40" borderId="0" xfId="0" applyFill="1" applyAlignment="1">
      <alignment horizontal="center"/>
    </xf>
    <xf numFmtId="2" fontId="0" fillId="40" borderId="0" xfId="0" applyNumberFormat="1" applyFill="1" applyAlignment="1">
      <alignment horizontal="center"/>
    </xf>
    <xf numFmtId="171" fontId="0" fillId="40" borderId="0" xfId="0" applyNumberFormat="1" applyFill="1" applyAlignment="1">
      <alignment horizontal="center"/>
    </xf>
    <xf numFmtId="164" fontId="0" fillId="40" borderId="0" xfId="0" applyNumberFormat="1" applyFill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7" borderId="11" xfId="0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16" fillId="37" borderId="21" xfId="0" applyFont="1" applyFill="1" applyBorder="1" applyAlignment="1">
      <alignment horizontal="center"/>
    </xf>
    <xf numFmtId="0" fontId="16" fillId="37" borderId="22" xfId="0" applyFont="1" applyFill="1" applyBorder="1" applyAlignment="1">
      <alignment horizontal="center"/>
    </xf>
    <xf numFmtId="0" fontId="16" fillId="37" borderId="23" xfId="0" applyFont="1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37" borderId="17" xfId="0" applyFill="1" applyBorder="1" applyAlignment="1">
      <alignment horizontal="center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6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2" xfId="0" applyFont="1" applyFill="1" applyBorder="1" applyAlignment="1">
      <alignment horizontal="center" vertical="center" wrapText="1"/>
    </xf>
    <xf numFmtId="0" fontId="16" fillId="37" borderId="17" xfId="0" applyFont="1" applyFill="1" applyBorder="1" applyAlignment="1">
      <alignment horizontal="center" vertical="center" wrapText="1"/>
    </xf>
    <xf numFmtId="0" fontId="0" fillId="37" borderId="15" xfId="0" applyFill="1" applyBorder="1" applyAlignment="1">
      <alignment horizontal="center" vertical="center"/>
    </xf>
    <xf numFmtId="0" fontId="0" fillId="37" borderId="17" xfId="0" applyFill="1" applyBorder="1" applyAlignment="1">
      <alignment horizontal="center" vertical="center"/>
    </xf>
    <xf numFmtId="0" fontId="16" fillId="45" borderId="0" xfId="0" applyFont="1" applyFill="1" applyAlignment="1">
      <alignment horizontal="center"/>
    </xf>
    <xf numFmtId="164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39" fillId="37" borderId="0" xfId="79" applyFill="1" applyBorder="1" applyAlignment="1">
      <alignment horizontal="left"/>
    </xf>
    <xf numFmtId="0" fontId="39" fillId="0" borderId="0" xfId="79" applyBorder="1"/>
    <xf numFmtId="0" fontId="39" fillId="0" borderId="0" xfId="79" quotePrefix="1" applyBorder="1"/>
  </cellXfs>
  <cellStyles count="81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over" xfId="48"/>
    <cellStyle name="Cover 2" xfId="49"/>
    <cellStyle name="čsú tab BUŇKA 1" xfId="50"/>
    <cellStyle name="čsú tab HLAVIČKA" xfId="51"/>
    <cellStyle name="čsú tab NADPIS" xfId="47"/>
    <cellStyle name="Hyperlink 2" xfId="52"/>
    <cellStyle name="Hyperlink 2 2" xfId="53"/>
    <cellStyle name="Hypertextový odkaz" xfId="79" builtinId="8"/>
    <cellStyle name="Hypertextový odkaz 2" xfId="54"/>
    <cellStyle name="Kontrolní buňka" xfId="13" builtinId="23" customBuiltin="1"/>
    <cellStyle name="Menu" xfId="55"/>
    <cellStyle name="Milliers [0]_ElecTimeSeries" xfId="56"/>
    <cellStyle name="Milliers_ElecTimeSeries" xfId="57"/>
    <cellStyle name="Monétaire [0]_ElecTimeSeries" xfId="58"/>
    <cellStyle name="Monétaire_ElecTimeSeries" xfId="59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60"/>
    <cellStyle name="Normal 2 2" xfId="61"/>
    <cellStyle name="Normal 2 2 2" xfId="62"/>
    <cellStyle name="Normal 2 3" xfId="63"/>
    <cellStyle name="Normal 3" xfId="64"/>
    <cellStyle name="Normal_BAL" xfId="65"/>
    <cellStyle name="Normální" xfId="0" builtinId="0"/>
    <cellStyle name="Normální 10" xfId="44"/>
    <cellStyle name="Normální 2" xfId="42"/>
    <cellStyle name="normální 2 2" xfId="67"/>
    <cellStyle name="normální 2 3" xfId="68"/>
    <cellStyle name="normální 2 4" xfId="66"/>
    <cellStyle name="Normální 3" xfId="43"/>
    <cellStyle name="normální 3 2" xfId="69"/>
    <cellStyle name="Normální 4" xfId="45"/>
    <cellStyle name="normální 4 2" xfId="70"/>
    <cellStyle name="normální 5" xfId="71"/>
    <cellStyle name="normální 6" xfId="72"/>
    <cellStyle name="normální 7" xfId="73"/>
    <cellStyle name="Normální 8" xfId="46"/>
    <cellStyle name="Normální 9" xfId="78"/>
    <cellStyle name="Poznámka" xfId="15" builtinId="10" customBuiltin="1"/>
    <cellStyle name="procent 2" xfId="74"/>
    <cellStyle name="Propojená buňka" xfId="12" builtinId="24" customBuiltin="1"/>
    <cellStyle name="Správně" xfId="6" builtinId="26" customBuiltin="1"/>
    <cellStyle name="Standard 2" xfId="80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Year" xfId="75"/>
    <cellStyle name="Year 2" xfId="76"/>
    <cellStyle name="Year 3" xfId="77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5</xdr:row>
      <xdr:rowOff>78105</xdr:rowOff>
    </xdr:from>
    <xdr:to>
      <xdr:col>17</xdr:col>
      <xdr:colOff>137160</xdr:colOff>
      <xdr:row>20</xdr:row>
      <xdr:rowOff>28575</xdr:rowOff>
    </xdr:to>
    <xdr:grpSp>
      <xdr:nvGrpSpPr>
        <xdr:cNvPr id="6" name="Skupina 5"/>
        <xdr:cNvGrpSpPr/>
      </xdr:nvGrpSpPr>
      <xdr:grpSpPr>
        <a:xfrm>
          <a:off x="3152775" y="1030605"/>
          <a:ext cx="7347585" cy="2807970"/>
          <a:chOff x="3152775" y="1028422"/>
          <a:chExt cx="7346092" cy="2810153"/>
        </a:xfrm>
      </xdr:grpSpPr>
      <xdr:sp macro="" textlink="">
        <xdr:nvSpPr>
          <xdr:cNvPr id="2" name="TextovéPole 1"/>
          <xdr:cNvSpPr txBox="1"/>
        </xdr:nvSpPr>
        <xdr:spPr>
          <a:xfrm>
            <a:off x="4355242" y="1028422"/>
            <a:ext cx="6143625" cy="1055298"/>
          </a:xfrm>
          <a:prstGeom prst="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cs-CZ" sz="1100"/>
              <a:t>Due to the high EF uncertainty presented in EIG, we</a:t>
            </a:r>
            <a:r>
              <a:rPr lang="cs-CZ" sz="1100" baseline="0"/>
              <a:t> decided to calculate the new EF as </a:t>
            </a:r>
            <a:r>
              <a:rPr lang="cs-CZ" sz="1100"/>
              <a:t>the average value </a:t>
            </a:r>
            <a:r>
              <a:rPr lang="cs-CZ" sz="1100">
                <a:solidFill>
                  <a:srgbClr val="00B050"/>
                </a:solidFill>
              </a:rPr>
              <a:t>obtained from IIR european countries for which EIG EF was not used (e.g. AT, DE, CH, etc.)</a:t>
            </a:r>
            <a:r>
              <a:rPr lang="cs-CZ" sz="1100"/>
              <a:t> The values used and the calculation of the average EF are presented in</a:t>
            </a:r>
            <a:r>
              <a:rPr lang="cs-CZ" sz="1100" baseline="0"/>
              <a:t> this tab. </a:t>
            </a:r>
            <a:r>
              <a:rPr lang="cs-CZ" sz="1100"/>
              <a:t>Using the average EF established by the above process, the previous emissions for the whole period 1990-2020 were recalculated, the emissions for 2021 were calculated, as well as the emission estimates for the period 2025-2050. </a:t>
            </a:r>
          </a:p>
        </xdr:txBody>
      </xdr:sp>
      <xdr:cxnSp macro="">
        <xdr:nvCxnSpPr>
          <xdr:cNvPr id="4" name="Přímá spojnice se šipkou 3"/>
          <xdr:cNvCxnSpPr/>
        </xdr:nvCxnSpPr>
        <xdr:spPr>
          <a:xfrm flipH="1">
            <a:off x="3152775" y="2124075"/>
            <a:ext cx="1162050" cy="1714500"/>
          </a:xfrm>
          <a:prstGeom prst="straightConnector1">
            <a:avLst/>
          </a:prstGeom>
          <a:ln>
            <a:tailEnd type="triangle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/>
  </sheetViews>
  <sheetFormatPr defaultRowHeight="15" x14ac:dyDescent="0.25"/>
  <cols>
    <col min="1" max="1" width="35.5703125" style="2" customWidth="1"/>
    <col min="2" max="16384" width="9.140625" style="2"/>
  </cols>
  <sheetData>
    <row r="1" spans="1:1" x14ac:dyDescent="0.25">
      <c r="A1" s="95" t="str">
        <f>+'Brown coal'!$B$1</f>
        <v>Emission factors - Brown coal, Nominal heat output</v>
      </c>
    </row>
    <row r="2" spans="1:1" x14ac:dyDescent="0.25">
      <c r="A2" s="95" t="str">
        <f>+'Brown coal'!$B$41</f>
        <v>Emission factors - Brown coal, reduced heat output</v>
      </c>
    </row>
    <row r="3" spans="1:1" x14ac:dyDescent="0.25">
      <c r="A3" s="94" t="s">
        <v>61</v>
      </c>
    </row>
    <row r="4" spans="1:1" x14ac:dyDescent="0.25">
      <c r="A4" s="95" t="s">
        <v>129</v>
      </c>
    </row>
    <row r="5" spans="1:1" x14ac:dyDescent="0.25">
      <c r="A5" s="95" t="str">
        <f>+'Hard coal'!$B$1</f>
        <v>Emission factors - Hard coal, nominal heat output</v>
      </c>
    </row>
    <row r="6" spans="1:1" x14ac:dyDescent="0.25">
      <c r="A6" s="95" t="str">
        <f>+'Hard coal'!$B$41</f>
        <v>Emission factors - Hard coal, reduced heat output</v>
      </c>
    </row>
    <row r="7" spans="1:1" x14ac:dyDescent="0.25">
      <c r="A7" s="95" t="s">
        <v>64</v>
      </c>
    </row>
    <row r="8" spans="1:1" x14ac:dyDescent="0.25">
      <c r="A8" s="95" t="s">
        <v>127</v>
      </c>
    </row>
    <row r="9" spans="1:1" x14ac:dyDescent="0.25">
      <c r="A9" s="95" t="s">
        <v>69</v>
      </c>
    </row>
    <row r="10" spans="1:1" x14ac:dyDescent="0.25">
      <c r="A10" s="95" t="s">
        <v>126</v>
      </c>
    </row>
    <row r="11" spans="1:1" x14ac:dyDescent="0.25">
      <c r="A11" s="96" t="s">
        <v>71</v>
      </c>
    </row>
    <row r="12" spans="1:1" x14ac:dyDescent="0.25">
      <c r="A12" s="95" t="s">
        <v>125</v>
      </c>
    </row>
    <row r="13" spans="1:1" x14ac:dyDescent="0.25">
      <c r="A13" s="95" t="s">
        <v>74</v>
      </c>
    </row>
    <row r="14" spans="1:1" x14ac:dyDescent="0.25">
      <c r="A14" s="95" t="s">
        <v>124</v>
      </c>
    </row>
    <row r="15" spans="1:1" x14ac:dyDescent="0.25">
      <c r="A15" s="95" t="s">
        <v>76</v>
      </c>
    </row>
    <row r="16" spans="1:1" x14ac:dyDescent="0.25">
      <c r="A16" s="95" t="s">
        <v>123</v>
      </c>
    </row>
    <row r="17" spans="1:1" x14ac:dyDescent="0.25">
      <c r="A17" s="95" t="s">
        <v>77</v>
      </c>
    </row>
    <row r="18" spans="1:1" x14ac:dyDescent="0.25">
      <c r="A18" s="95" t="s">
        <v>78</v>
      </c>
    </row>
  </sheetData>
  <hyperlinks>
    <hyperlink ref="A18" location="LPG!A1" display="Emission factors - LPG"/>
    <hyperlink ref="A17" location="'Natural gas'!A1" display="Emission factors - Natural gas"/>
    <hyperlink ref="A16" location="Pellets!A41" display="Emission factors - Pellets, reduced heat output"/>
    <hyperlink ref="A15" location="Pellets!A1" display="Emission factors - Pellets, nominal heat output"/>
    <hyperlink ref="A14" location="'Bio-briquettes'!A41" display="Emission factors - Bio-briquettes, reduced heat output"/>
    <hyperlink ref="A13" location="'Bio-briquettes'!A1" display="Emission factors - Bio-briquettes, nominal heat output"/>
    <hyperlink ref="A12" location="'Wood-wet'!A41" display="Emission factors - wood-wet, reduced heat output"/>
    <hyperlink ref="A11" location="'Wood-wet'!A1" display="Emission factors - wood-wet, nominal heat output"/>
    <hyperlink ref="A10" location="'Wood-dry'!A41" display="Emission factors - Wood-dry, reduced heat output"/>
    <hyperlink ref="A9" location="'Wood-dry'!A1" display="Emission factors - Wood-dry, nominal heat output"/>
    <hyperlink ref="A8" location="Coke!A41" display="Emission factors - Coke, reduced heat output"/>
    <hyperlink ref="A7" location="Coke!A1" display="Emission factors - Coke, nominal heat output"/>
    <hyperlink ref="A4" location="BKB!A41" display="Emission factors - BKB, reduced heat output"/>
    <hyperlink ref="A3" location="BKB!A1" display="Emission factors - BKB, nominal heat output"/>
    <hyperlink ref="A6" location="'Hard coal'!A41" display="'Hard coal'!A41"/>
    <hyperlink ref="A5" location="'Hard coal'!A1" display="'Hard coal'!A1"/>
    <hyperlink ref="A2" location="'Brown coal'!A41" display="'Brown coal'!A41"/>
    <hyperlink ref="A1" location="'Brown coal'!A1" display="'Brown coal'!A1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.5703125" customWidth="1"/>
    <col min="3" max="4" width="12.42578125" customWidth="1"/>
    <col min="5" max="5" width="10.85546875" customWidth="1"/>
  </cols>
  <sheetData>
    <row r="1" spans="2:9" s="1" customFormat="1" ht="15.75" thickBot="1" x14ac:dyDescent="0.3">
      <c r="B1" s="12" t="s">
        <v>77</v>
      </c>
    </row>
    <row r="2" spans="2:9" s="1" customFormat="1" ht="15.75" thickBot="1" x14ac:dyDescent="0.3">
      <c r="B2" s="75"/>
      <c r="C2" s="76"/>
      <c r="D2" s="47" t="s">
        <v>46</v>
      </c>
      <c r="E2" s="82"/>
    </row>
    <row r="3" spans="2:9" s="1" customFormat="1" ht="15.75" thickBot="1" x14ac:dyDescent="0.3">
      <c r="B3" s="77"/>
      <c r="C3" s="78"/>
      <c r="D3" s="46" t="s">
        <v>32</v>
      </c>
      <c r="E3" s="83"/>
    </row>
    <row r="4" spans="2:9" x14ac:dyDescent="0.25">
      <c r="B4" s="84" t="s">
        <v>53</v>
      </c>
      <c r="C4" s="84" t="s">
        <v>52</v>
      </c>
      <c r="D4" s="89" t="s">
        <v>32</v>
      </c>
      <c r="E4" s="84" t="s">
        <v>25</v>
      </c>
    </row>
    <row r="5" spans="2:9" ht="15.75" thickBot="1" x14ac:dyDescent="0.3">
      <c r="B5" s="85"/>
      <c r="C5" s="85"/>
      <c r="D5" s="90"/>
      <c r="E5" s="88"/>
    </row>
    <row r="6" spans="2:9" ht="17.25" x14ac:dyDescent="0.25">
      <c r="B6" s="3" t="s">
        <v>31</v>
      </c>
      <c r="C6" s="3" t="s">
        <v>27</v>
      </c>
      <c r="D6" s="7">
        <v>38.167938931297698</v>
      </c>
      <c r="E6" s="45" t="s">
        <v>33</v>
      </c>
      <c r="I6" s="1"/>
    </row>
    <row r="7" spans="2:9" ht="17.25" x14ac:dyDescent="0.25">
      <c r="B7" s="4" t="s">
        <v>1</v>
      </c>
      <c r="C7" s="4" t="s">
        <v>27</v>
      </c>
      <c r="D7" s="10" t="s">
        <v>22</v>
      </c>
      <c r="E7" s="9" t="s">
        <v>33</v>
      </c>
      <c r="I7" s="1"/>
    </row>
    <row r="8" spans="2:9" ht="17.25" x14ac:dyDescent="0.25">
      <c r="B8" s="4" t="s">
        <v>2</v>
      </c>
      <c r="C8" s="4" t="s">
        <v>27</v>
      </c>
      <c r="D8" s="17"/>
      <c r="E8" s="9"/>
      <c r="I8" s="1"/>
    </row>
    <row r="9" spans="2:9" ht="17.25" x14ac:dyDescent="0.25">
      <c r="B9" s="4" t="s">
        <v>7</v>
      </c>
      <c r="C9" s="4" t="s">
        <v>27</v>
      </c>
      <c r="D9" s="8">
        <v>9.3951849677040506</v>
      </c>
      <c r="E9" s="9" t="s">
        <v>33</v>
      </c>
      <c r="I9" s="1"/>
    </row>
    <row r="10" spans="2:9" ht="17.25" x14ac:dyDescent="0.25">
      <c r="B10" s="4" t="s">
        <v>0</v>
      </c>
      <c r="C10" s="4" t="s">
        <v>27</v>
      </c>
      <c r="D10" s="8">
        <v>1.87903699354081</v>
      </c>
      <c r="E10" s="9" t="s">
        <v>33</v>
      </c>
      <c r="I10" s="1"/>
    </row>
    <row r="11" spans="2:9" ht="17.25" x14ac:dyDescent="0.25">
      <c r="B11" s="4" t="s">
        <v>5</v>
      </c>
      <c r="C11" s="4" t="s">
        <v>27</v>
      </c>
      <c r="D11" s="8">
        <v>0.58719906048150305</v>
      </c>
      <c r="E11" s="9" t="s">
        <v>33</v>
      </c>
      <c r="I11" s="1"/>
    </row>
    <row r="12" spans="2:9" ht="17.25" x14ac:dyDescent="0.25">
      <c r="B12" s="4" t="s">
        <v>4</v>
      </c>
      <c r="C12" s="4" t="s">
        <v>27</v>
      </c>
      <c r="D12" s="8">
        <v>0.58719906048150305</v>
      </c>
      <c r="E12" s="9" t="s">
        <v>36</v>
      </c>
      <c r="I12" s="1"/>
    </row>
    <row r="13" spans="2:9" ht="17.25" x14ac:dyDescent="0.25">
      <c r="B13" s="4" t="s">
        <v>3</v>
      </c>
      <c r="C13" s="4" t="s">
        <v>27</v>
      </c>
      <c r="D13" s="8">
        <v>0.58719906048150305</v>
      </c>
      <c r="E13" s="9" t="s">
        <v>36</v>
      </c>
      <c r="I13" s="1"/>
    </row>
    <row r="14" spans="2:9" ht="17.25" x14ac:dyDescent="0.25">
      <c r="B14" s="4" t="s">
        <v>6</v>
      </c>
      <c r="C14" s="4" t="s">
        <v>27</v>
      </c>
      <c r="D14" s="48">
        <v>3.1415149735760407E-2</v>
      </c>
      <c r="E14" s="9" t="s">
        <v>37</v>
      </c>
      <c r="I14" s="1"/>
    </row>
    <row r="15" spans="2:9" ht="17.25" x14ac:dyDescent="0.25">
      <c r="B15" s="4" t="s">
        <v>11</v>
      </c>
      <c r="C15" s="4" t="s">
        <v>28</v>
      </c>
      <c r="D15" s="49">
        <v>0.12</v>
      </c>
      <c r="E15" s="9" t="s">
        <v>82</v>
      </c>
      <c r="I15" s="1"/>
    </row>
    <row r="16" spans="2:9" ht="17.25" x14ac:dyDescent="0.25">
      <c r="B16" s="4" t="s">
        <v>9</v>
      </c>
      <c r="C16" s="4" t="s">
        <v>28</v>
      </c>
      <c r="D16" s="49">
        <v>2.5000000000000001E-4</v>
      </c>
      <c r="E16" s="9" t="s">
        <v>82</v>
      </c>
      <c r="I16" s="1"/>
    </row>
    <row r="17" spans="2:9" ht="17.25" x14ac:dyDescent="0.25">
      <c r="B17" s="4" t="s">
        <v>12</v>
      </c>
      <c r="C17" s="4" t="s">
        <v>28</v>
      </c>
      <c r="D17" s="49">
        <v>7.6000000000000004E-4</v>
      </c>
      <c r="E17" s="9" t="s">
        <v>82</v>
      </c>
      <c r="I17" s="44"/>
    </row>
    <row r="18" spans="2:9" ht="17.25" x14ac:dyDescent="0.25">
      <c r="B18" s="4" t="s">
        <v>13</v>
      </c>
      <c r="C18" s="4" t="s">
        <v>28</v>
      </c>
      <c r="D18" s="49">
        <v>7.6000000000000004E-5</v>
      </c>
      <c r="E18" s="9" t="s">
        <v>82</v>
      </c>
    </row>
    <row r="19" spans="2:9" ht="17.25" x14ac:dyDescent="0.25">
      <c r="B19" s="4" t="s">
        <v>10</v>
      </c>
      <c r="C19" s="4" t="s">
        <v>28</v>
      </c>
      <c r="D19" s="49">
        <v>0.68</v>
      </c>
      <c r="E19" s="9" t="s">
        <v>82</v>
      </c>
    </row>
    <row r="20" spans="2:9" ht="17.25" x14ac:dyDescent="0.25">
      <c r="B20" s="4" t="s">
        <v>8</v>
      </c>
      <c r="C20" s="4" t="s">
        <v>28</v>
      </c>
      <c r="D20" s="49">
        <v>1.5E-3</v>
      </c>
      <c r="E20" s="9" t="s">
        <v>82</v>
      </c>
    </row>
    <row r="21" spans="2:9" ht="17.25" x14ac:dyDescent="0.25">
      <c r="B21" s="4" t="s">
        <v>14</v>
      </c>
      <c r="C21" s="4" t="s">
        <v>28</v>
      </c>
      <c r="D21" s="49">
        <v>5.1000000000000004E-4</v>
      </c>
      <c r="E21" s="9" t="s">
        <v>82</v>
      </c>
    </row>
    <row r="22" spans="2:9" ht="17.25" x14ac:dyDescent="0.25">
      <c r="B22" s="4" t="s">
        <v>15</v>
      </c>
      <c r="C22" s="4" t="s">
        <v>28</v>
      </c>
      <c r="D22" s="49">
        <v>1.0999999999999999E-2</v>
      </c>
      <c r="E22" s="9" t="s">
        <v>82</v>
      </c>
    </row>
    <row r="23" spans="2:9" ht="17.25" x14ac:dyDescent="0.25">
      <c r="B23" s="4" t="s">
        <v>16</v>
      </c>
      <c r="C23" s="4" t="s">
        <v>28</v>
      </c>
      <c r="D23" s="49">
        <v>1.5E-3</v>
      </c>
      <c r="E23" s="9" t="s">
        <v>82</v>
      </c>
    </row>
    <row r="24" spans="2:9" ht="17.25" x14ac:dyDescent="0.25">
      <c r="B24" s="4" t="s">
        <v>54</v>
      </c>
      <c r="C24" s="4" t="s">
        <v>28</v>
      </c>
      <c r="D24" s="49">
        <v>5.5999999999999995E-4</v>
      </c>
      <c r="E24" s="9" t="s">
        <v>82</v>
      </c>
    </row>
    <row r="25" spans="2:9" ht="17.25" x14ac:dyDescent="0.25">
      <c r="B25" s="4" t="s">
        <v>55</v>
      </c>
      <c r="C25" s="4" t="s">
        <v>28</v>
      </c>
      <c r="D25" s="49">
        <v>8.3999999999999993E-4</v>
      </c>
      <c r="E25" s="9" t="s">
        <v>82</v>
      </c>
    </row>
    <row r="26" spans="2:9" ht="17.25" x14ac:dyDescent="0.25">
      <c r="B26" s="4" t="s">
        <v>56</v>
      </c>
      <c r="C26" s="4" t="s">
        <v>28</v>
      </c>
      <c r="D26" s="49">
        <v>8.3999999999999993E-4</v>
      </c>
      <c r="E26" s="9" t="s">
        <v>82</v>
      </c>
    </row>
    <row r="27" spans="2:9" ht="17.25" x14ac:dyDescent="0.25">
      <c r="B27" s="4" t="s">
        <v>57</v>
      </c>
      <c r="C27" s="4" t="s">
        <v>28</v>
      </c>
      <c r="D27" s="49">
        <v>8.3999999999999993E-4</v>
      </c>
      <c r="E27" s="9" t="s">
        <v>82</v>
      </c>
    </row>
    <row r="28" spans="2:9" ht="17.25" x14ac:dyDescent="0.25">
      <c r="B28" s="4" t="s">
        <v>26</v>
      </c>
      <c r="C28" s="4" t="s">
        <v>28</v>
      </c>
      <c r="D28" s="48">
        <v>3.0799999999999998E-3</v>
      </c>
      <c r="E28" s="9" t="s">
        <v>82</v>
      </c>
    </row>
    <row r="29" spans="2:9" ht="17.25" x14ac:dyDescent="0.25">
      <c r="B29" s="4" t="s">
        <v>18</v>
      </c>
      <c r="C29" s="4" t="s">
        <v>29</v>
      </c>
      <c r="D29" s="8"/>
      <c r="E29" s="9"/>
    </row>
    <row r="30" spans="2:9" ht="17.25" x14ac:dyDescent="0.25">
      <c r="B30" s="4" t="s">
        <v>17</v>
      </c>
      <c r="C30" s="4" t="s">
        <v>30</v>
      </c>
      <c r="D30" s="8">
        <v>1.5</v>
      </c>
      <c r="E30" s="9" t="s">
        <v>82</v>
      </c>
    </row>
    <row r="31" spans="2:9" ht="18" thickBot="1" x14ac:dyDescent="0.3">
      <c r="B31" s="5" t="s">
        <v>19</v>
      </c>
      <c r="C31" s="5" t="s">
        <v>29</v>
      </c>
      <c r="D31" s="11"/>
      <c r="E31" s="55"/>
    </row>
    <row r="33" spans="2:9" x14ac:dyDescent="0.25">
      <c r="B33" s="1" t="s">
        <v>83</v>
      </c>
    </row>
    <row r="34" spans="2:9" x14ac:dyDescent="0.25">
      <c r="B34" s="1" t="s">
        <v>84</v>
      </c>
    </row>
    <row r="35" spans="2:9" ht="17.25" x14ac:dyDescent="0.25">
      <c r="B35" s="1" t="s">
        <v>80</v>
      </c>
    </row>
    <row r="37" spans="2:9" x14ac:dyDescent="0.25">
      <c r="B37" s="1"/>
      <c r="C37" s="1"/>
      <c r="D37" s="1"/>
      <c r="E37" s="1"/>
      <c r="F37" s="1"/>
      <c r="G37" s="1"/>
      <c r="H37" s="1"/>
      <c r="I37" s="1"/>
    </row>
  </sheetData>
  <mergeCells count="6">
    <mergeCell ref="E4:E5"/>
    <mergeCell ref="E2:E3"/>
    <mergeCell ref="D4:D5"/>
    <mergeCell ref="B2:C3"/>
    <mergeCell ref="B4:B5"/>
    <mergeCell ref="C4:C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.5703125" customWidth="1"/>
    <col min="3" max="4" width="11.85546875" customWidth="1"/>
    <col min="5" max="5" width="10.7109375" customWidth="1"/>
  </cols>
  <sheetData>
    <row r="1" spans="2:9" ht="15.75" thickBot="1" x14ac:dyDescent="0.3">
      <c r="B1" s="12" t="s">
        <v>78</v>
      </c>
      <c r="C1" s="1"/>
      <c r="D1" s="1"/>
      <c r="E1" s="1"/>
    </row>
    <row r="2" spans="2:9" ht="15.75" thickBot="1" x14ac:dyDescent="0.3">
      <c r="B2" s="75"/>
      <c r="C2" s="76"/>
      <c r="D2" s="47" t="s">
        <v>20</v>
      </c>
      <c r="E2" s="82"/>
    </row>
    <row r="3" spans="2:9" ht="15.75" thickBot="1" x14ac:dyDescent="0.3">
      <c r="B3" s="77"/>
      <c r="C3" s="78"/>
      <c r="D3" s="46" t="s">
        <v>32</v>
      </c>
      <c r="E3" s="83"/>
    </row>
    <row r="4" spans="2:9" x14ac:dyDescent="0.25">
      <c r="B4" s="84" t="s">
        <v>53</v>
      </c>
      <c r="C4" s="84" t="s">
        <v>52</v>
      </c>
      <c r="D4" s="89" t="s">
        <v>32</v>
      </c>
      <c r="E4" s="84" t="s">
        <v>25</v>
      </c>
    </row>
    <row r="5" spans="2:9" ht="15.75" thickBot="1" x14ac:dyDescent="0.3">
      <c r="B5" s="85"/>
      <c r="C5" s="85"/>
      <c r="D5" s="90"/>
      <c r="E5" s="88"/>
    </row>
    <row r="6" spans="2:9" ht="17.25" x14ac:dyDescent="0.25">
      <c r="B6" s="3" t="s">
        <v>31</v>
      </c>
      <c r="C6" s="3" t="s">
        <v>27</v>
      </c>
      <c r="D6" s="7">
        <v>39.130434782608702</v>
      </c>
      <c r="E6" s="45" t="s">
        <v>33</v>
      </c>
      <c r="I6" s="1"/>
    </row>
    <row r="7" spans="2:9" ht="17.25" x14ac:dyDescent="0.25">
      <c r="B7" s="4" t="s">
        <v>1</v>
      </c>
      <c r="C7" s="4" t="s">
        <v>27</v>
      </c>
      <c r="D7" s="10" t="s">
        <v>23</v>
      </c>
      <c r="E7" s="9" t="s">
        <v>33</v>
      </c>
      <c r="I7" s="1"/>
    </row>
    <row r="8" spans="2:9" ht="17.25" x14ac:dyDescent="0.25">
      <c r="B8" s="4" t="s">
        <v>2</v>
      </c>
      <c r="C8" s="4" t="s">
        <v>27</v>
      </c>
      <c r="D8" s="17"/>
      <c r="E8" s="9"/>
      <c r="I8" s="1"/>
    </row>
    <row r="9" spans="2:9" ht="17.25" x14ac:dyDescent="0.25">
      <c r="B9" s="4" t="s">
        <v>7</v>
      </c>
      <c r="C9" s="4" t="s">
        <v>27</v>
      </c>
      <c r="D9" s="8">
        <v>10</v>
      </c>
      <c r="E9" s="9" t="s">
        <v>33</v>
      </c>
      <c r="I9" s="1"/>
    </row>
    <row r="10" spans="2:9" ht="17.25" x14ac:dyDescent="0.25">
      <c r="B10" s="4" t="s">
        <v>0</v>
      </c>
      <c r="C10" s="4" t="s">
        <v>27</v>
      </c>
      <c r="D10" s="8">
        <v>1.9565217391304299</v>
      </c>
      <c r="E10" s="9" t="s">
        <v>33</v>
      </c>
      <c r="I10" s="1"/>
    </row>
    <row r="11" spans="2:9" ht="17.25" x14ac:dyDescent="0.25">
      <c r="B11" s="4" t="s">
        <v>5</v>
      </c>
      <c r="C11" s="4" t="s">
        <v>27</v>
      </c>
      <c r="D11" s="8">
        <v>9.7826086956521703</v>
      </c>
      <c r="E11" s="9" t="s">
        <v>33</v>
      </c>
      <c r="I11" s="1"/>
    </row>
    <row r="12" spans="2:9" ht="17.25" x14ac:dyDescent="0.25">
      <c r="B12" s="4" t="s">
        <v>4</v>
      </c>
      <c r="C12" s="4" t="s">
        <v>27</v>
      </c>
      <c r="D12" s="8">
        <v>9.7826086956521703</v>
      </c>
      <c r="E12" s="9" t="s">
        <v>36</v>
      </c>
      <c r="I12" s="1"/>
    </row>
    <row r="13" spans="2:9" ht="17.25" x14ac:dyDescent="0.25">
      <c r="B13" s="4" t="s">
        <v>3</v>
      </c>
      <c r="C13" s="4" t="s">
        <v>27</v>
      </c>
      <c r="D13" s="8">
        <v>9.7826086956521703</v>
      </c>
      <c r="E13" s="9" t="s">
        <v>36</v>
      </c>
      <c r="I13" s="1"/>
    </row>
    <row r="14" spans="2:9" ht="17.25" x14ac:dyDescent="0.25">
      <c r="B14" s="4" t="s">
        <v>6</v>
      </c>
      <c r="C14" s="4" t="s">
        <v>27</v>
      </c>
      <c r="D14" s="8">
        <v>0.83152173913043437</v>
      </c>
      <c r="E14" s="9" t="s">
        <v>37</v>
      </c>
      <c r="I14" s="1"/>
    </row>
    <row r="15" spans="2:9" ht="17.25" x14ac:dyDescent="0.25">
      <c r="B15" s="4" t="s">
        <v>11</v>
      </c>
      <c r="C15" s="4" t="s">
        <v>28</v>
      </c>
      <c r="D15" s="17"/>
      <c r="E15" s="9"/>
      <c r="I15" s="1"/>
    </row>
    <row r="16" spans="2:9" ht="17.25" x14ac:dyDescent="0.25">
      <c r="B16" s="4" t="s">
        <v>9</v>
      </c>
      <c r="C16" s="4" t="s">
        <v>28</v>
      </c>
      <c r="D16" s="17"/>
      <c r="E16" s="9"/>
      <c r="I16" s="1"/>
    </row>
    <row r="17" spans="2:9" ht="17.25" x14ac:dyDescent="0.25">
      <c r="B17" s="4" t="s">
        <v>12</v>
      </c>
      <c r="C17" s="4" t="s">
        <v>28</v>
      </c>
      <c r="D17" s="17"/>
      <c r="E17" s="9"/>
      <c r="I17" s="44"/>
    </row>
    <row r="18" spans="2:9" ht="17.25" x14ac:dyDescent="0.25">
      <c r="B18" s="4" t="s">
        <v>13</v>
      </c>
      <c r="C18" s="4" t="s">
        <v>28</v>
      </c>
      <c r="D18" s="17"/>
      <c r="E18" s="9"/>
    </row>
    <row r="19" spans="2:9" ht="17.25" x14ac:dyDescent="0.25">
      <c r="B19" s="4" t="s">
        <v>10</v>
      </c>
      <c r="C19" s="4" t="s">
        <v>28</v>
      </c>
      <c r="D19" s="17"/>
      <c r="E19" s="9"/>
    </row>
    <row r="20" spans="2:9" ht="17.25" x14ac:dyDescent="0.25">
      <c r="B20" s="4" t="s">
        <v>8</v>
      </c>
      <c r="C20" s="4" t="s">
        <v>28</v>
      </c>
      <c r="D20" s="17"/>
      <c r="E20" s="9"/>
    </row>
    <row r="21" spans="2:9" ht="17.25" x14ac:dyDescent="0.25">
      <c r="B21" s="4" t="s">
        <v>14</v>
      </c>
      <c r="C21" s="4" t="s">
        <v>28</v>
      </c>
      <c r="D21" s="17"/>
      <c r="E21" s="9"/>
    </row>
    <row r="22" spans="2:9" ht="17.25" x14ac:dyDescent="0.25">
      <c r="B22" s="4" t="s">
        <v>15</v>
      </c>
      <c r="C22" s="4" t="s">
        <v>28</v>
      </c>
      <c r="D22" s="17"/>
      <c r="E22" s="9"/>
    </row>
    <row r="23" spans="2:9" ht="17.25" x14ac:dyDescent="0.25">
      <c r="B23" s="4" t="s">
        <v>16</v>
      </c>
      <c r="C23" s="4" t="s">
        <v>28</v>
      </c>
      <c r="D23" s="17"/>
      <c r="E23" s="9"/>
    </row>
    <row r="24" spans="2:9" ht="17.25" x14ac:dyDescent="0.25">
      <c r="B24" s="4" t="s">
        <v>54</v>
      </c>
      <c r="C24" s="4" t="s">
        <v>28</v>
      </c>
      <c r="D24" s="17"/>
      <c r="E24" s="9"/>
    </row>
    <row r="25" spans="2:9" ht="17.25" x14ac:dyDescent="0.25">
      <c r="B25" s="4" t="s">
        <v>55</v>
      </c>
      <c r="C25" s="4" t="s">
        <v>28</v>
      </c>
      <c r="D25" s="17"/>
      <c r="E25" s="9"/>
    </row>
    <row r="26" spans="2:9" ht="17.25" x14ac:dyDescent="0.25">
      <c r="B26" s="4" t="s">
        <v>56</v>
      </c>
      <c r="C26" s="4" t="s">
        <v>28</v>
      </c>
      <c r="D26" s="17"/>
      <c r="E26" s="9"/>
    </row>
    <row r="27" spans="2:9" ht="17.25" x14ac:dyDescent="0.25">
      <c r="B27" s="4" t="s">
        <v>57</v>
      </c>
      <c r="C27" s="4" t="s">
        <v>28</v>
      </c>
      <c r="D27" s="17"/>
      <c r="E27" s="9"/>
    </row>
    <row r="28" spans="2:9" ht="17.25" x14ac:dyDescent="0.25">
      <c r="B28" s="4" t="s">
        <v>26</v>
      </c>
      <c r="C28" s="4" t="s">
        <v>28</v>
      </c>
      <c r="D28" s="17"/>
      <c r="E28" s="9"/>
    </row>
    <row r="29" spans="2:9" ht="17.25" x14ac:dyDescent="0.25">
      <c r="B29" s="4" t="s">
        <v>18</v>
      </c>
      <c r="C29" s="4" t="s">
        <v>29</v>
      </c>
      <c r="D29" s="17"/>
      <c r="E29" s="9"/>
    </row>
    <row r="30" spans="2:9" ht="17.25" x14ac:dyDescent="0.25">
      <c r="B30" s="4" t="s">
        <v>17</v>
      </c>
      <c r="C30" s="4" t="s">
        <v>30</v>
      </c>
      <c r="D30" s="17"/>
      <c r="E30" s="9"/>
    </row>
    <row r="31" spans="2:9" ht="18" thickBot="1" x14ac:dyDescent="0.3">
      <c r="B31" s="5" t="s">
        <v>19</v>
      </c>
      <c r="C31" s="5" t="s">
        <v>29</v>
      </c>
      <c r="D31" s="50"/>
      <c r="E31" s="55"/>
    </row>
    <row r="33" spans="2:9" x14ac:dyDescent="0.25">
      <c r="B33" s="1" t="s">
        <v>83</v>
      </c>
    </row>
    <row r="34" spans="2:9" x14ac:dyDescent="0.25">
      <c r="B34" s="1" t="s">
        <v>84</v>
      </c>
    </row>
    <row r="35" spans="2:9" ht="17.25" x14ac:dyDescent="0.25">
      <c r="B35" s="1" t="s">
        <v>79</v>
      </c>
    </row>
    <row r="37" spans="2:9" x14ac:dyDescent="0.25">
      <c r="B37" s="1"/>
      <c r="C37" s="1"/>
      <c r="D37" s="1"/>
      <c r="E37" s="1"/>
      <c r="F37" s="1"/>
      <c r="G37" s="1"/>
      <c r="H37" s="1"/>
      <c r="I37" s="1"/>
    </row>
  </sheetData>
  <mergeCells count="6">
    <mergeCell ref="B2:C3"/>
    <mergeCell ref="E2:E3"/>
    <mergeCell ref="B4:B5"/>
    <mergeCell ref="C4:C5"/>
    <mergeCell ref="D4:D5"/>
    <mergeCell ref="E4:E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ColWidth="9.140625" defaultRowHeight="15" x14ac:dyDescent="0.25"/>
  <cols>
    <col min="1" max="16384" width="9.140625" style="61"/>
  </cols>
  <sheetData>
    <row r="1" spans="1:5" x14ac:dyDescent="0.25">
      <c r="A1" s="65" t="s">
        <v>87</v>
      </c>
      <c r="B1" s="65" t="s">
        <v>88</v>
      </c>
      <c r="C1" s="66" t="s">
        <v>89</v>
      </c>
      <c r="D1" s="66" t="s">
        <v>90</v>
      </c>
      <c r="E1" s="66" t="s">
        <v>91</v>
      </c>
    </row>
    <row r="2" spans="1:5" x14ac:dyDescent="0.25">
      <c r="A2" s="61" t="s">
        <v>92</v>
      </c>
      <c r="B2" s="61" t="s">
        <v>93</v>
      </c>
      <c r="C2" s="62">
        <v>9.0631421510545193E-2</v>
      </c>
      <c r="D2" s="63">
        <v>1088.8082622581201</v>
      </c>
      <c r="E2" s="64">
        <f>+C2/D2*1000000</f>
        <v>83.239101549965554</v>
      </c>
    </row>
    <row r="3" spans="1:5" x14ac:dyDescent="0.25">
      <c r="A3" s="61" t="s">
        <v>94</v>
      </c>
      <c r="B3" s="61" t="s">
        <v>93</v>
      </c>
      <c r="C3" s="62">
        <v>17.629238583601701</v>
      </c>
      <c r="D3" s="63">
        <v>252299.13186485998</v>
      </c>
      <c r="E3" s="64">
        <f t="shared" ref="E3:E29" si="0">+C3/D3*1000000</f>
        <v>69.874352928984806</v>
      </c>
    </row>
    <row r="4" spans="1:5" x14ac:dyDescent="0.25">
      <c r="A4" s="61" t="s">
        <v>95</v>
      </c>
      <c r="B4" s="61" t="s">
        <v>93</v>
      </c>
      <c r="C4" s="62">
        <v>8.8580464674150008</v>
      </c>
      <c r="D4" s="63">
        <v>128146.45</v>
      </c>
      <c r="E4" s="64">
        <f t="shared" si="0"/>
        <v>69.124399992469563</v>
      </c>
    </row>
    <row r="5" spans="1:5" x14ac:dyDescent="0.25">
      <c r="A5" s="61" t="s">
        <v>96</v>
      </c>
      <c r="B5" s="61" t="s">
        <v>93</v>
      </c>
      <c r="C5" s="62">
        <v>5.1736639789999996</v>
      </c>
      <c r="D5" s="63">
        <v>76411.007968625898</v>
      </c>
      <c r="E5" s="64">
        <f t="shared" si="0"/>
        <v>67.70835926054383</v>
      </c>
    </row>
    <row r="6" spans="1:5" x14ac:dyDescent="0.25">
      <c r="A6" s="61" t="s">
        <v>97</v>
      </c>
      <c r="B6" s="61" t="s">
        <v>93</v>
      </c>
      <c r="C6" s="62">
        <v>3.5223340946000001</v>
      </c>
      <c r="D6" s="63">
        <v>53009</v>
      </c>
      <c r="E6" s="64">
        <f t="shared" si="0"/>
        <v>66.447850263162863</v>
      </c>
    </row>
    <row r="7" spans="1:5" x14ac:dyDescent="0.25">
      <c r="A7" s="61" t="s">
        <v>98</v>
      </c>
      <c r="B7" s="61" t="s">
        <v>93</v>
      </c>
      <c r="C7" s="62">
        <v>1.0588441812487399</v>
      </c>
      <c r="D7" s="63">
        <v>16282.61124</v>
      </c>
      <c r="E7" s="64">
        <f t="shared" si="0"/>
        <v>65.029138486557628</v>
      </c>
    </row>
    <row r="8" spans="1:5" x14ac:dyDescent="0.25">
      <c r="A8" s="61" t="s">
        <v>99</v>
      </c>
      <c r="B8" s="61" t="s">
        <v>93</v>
      </c>
      <c r="C8" s="62">
        <v>2.3012608083139798</v>
      </c>
      <c r="D8" s="63">
        <v>35493.567000000003</v>
      </c>
      <c r="E8" s="64">
        <f t="shared" si="0"/>
        <v>64.835997134747814</v>
      </c>
    </row>
    <row r="9" spans="1:5" x14ac:dyDescent="0.25">
      <c r="A9" s="61" t="s">
        <v>100</v>
      </c>
      <c r="B9" s="61" t="s">
        <v>93</v>
      </c>
      <c r="C9" s="62">
        <v>1.54171561235498</v>
      </c>
      <c r="D9" s="63">
        <v>24677.1119738294</v>
      </c>
      <c r="E9" s="64">
        <f t="shared" si="0"/>
        <v>62.47552849741907</v>
      </c>
    </row>
    <row r="10" spans="1:5" x14ac:dyDescent="0.25">
      <c r="A10" s="61" t="s">
        <v>101</v>
      </c>
      <c r="B10" s="61" t="s">
        <v>93</v>
      </c>
      <c r="C10" s="62">
        <v>1.40191596645009</v>
      </c>
      <c r="D10" s="63">
        <v>22741.475999999999</v>
      </c>
      <c r="E10" s="64">
        <f t="shared" si="0"/>
        <v>61.645777365114292</v>
      </c>
    </row>
    <row r="11" spans="1:5" x14ac:dyDescent="0.25">
      <c r="A11" s="61" t="s">
        <v>102</v>
      </c>
      <c r="B11" s="61" t="s">
        <v>93</v>
      </c>
      <c r="C11" s="62">
        <v>1.15997495102828</v>
      </c>
      <c r="D11" s="63">
        <v>18994</v>
      </c>
      <c r="E11" s="64">
        <f t="shared" si="0"/>
        <v>61.070598664224484</v>
      </c>
    </row>
    <row r="12" spans="1:5" x14ac:dyDescent="0.25">
      <c r="A12" s="67" t="s">
        <v>103</v>
      </c>
      <c r="B12" s="67" t="s">
        <v>93</v>
      </c>
      <c r="C12" s="68">
        <v>5.49701464908311</v>
      </c>
      <c r="D12" s="69">
        <v>90182.259000000005</v>
      </c>
      <c r="E12" s="70">
        <f t="shared" si="0"/>
        <v>60.954501584209702</v>
      </c>
    </row>
    <row r="13" spans="1:5" x14ac:dyDescent="0.25">
      <c r="A13" s="61" t="s">
        <v>104</v>
      </c>
      <c r="B13" s="61" t="s">
        <v>93</v>
      </c>
      <c r="C13" s="62">
        <v>1.8727218722019601</v>
      </c>
      <c r="D13" s="63">
        <v>32577.574536</v>
      </c>
      <c r="E13" s="64">
        <f t="shared" si="0"/>
        <v>57.484999999999999</v>
      </c>
    </row>
    <row r="14" spans="1:5" x14ac:dyDescent="0.25">
      <c r="A14" s="61" t="s">
        <v>105</v>
      </c>
      <c r="B14" s="61" t="s">
        <v>93</v>
      </c>
      <c r="C14" s="62">
        <v>2.4201364973000001</v>
      </c>
      <c r="D14" s="63">
        <v>42762.999000000003</v>
      </c>
      <c r="E14" s="64">
        <f t="shared" si="0"/>
        <v>56.5941714541583</v>
      </c>
    </row>
    <row r="15" spans="1:5" x14ac:dyDescent="0.25">
      <c r="A15" s="61" t="s">
        <v>106</v>
      </c>
      <c r="B15" s="61" t="s">
        <v>93</v>
      </c>
      <c r="C15" s="62">
        <v>0.95854570243982296</v>
      </c>
      <c r="D15" s="63">
        <v>21618.373436766899</v>
      </c>
      <c r="E15" s="64">
        <f t="shared" si="0"/>
        <v>44.339399781558065</v>
      </c>
    </row>
    <row r="16" spans="1:5" x14ac:dyDescent="0.25">
      <c r="A16" s="61" t="s">
        <v>107</v>
      </c>
      <c r="B16" s="61" t="s">
        <v>93</v>
      </c>
      <c r="C16" s="62">
        <v>2.9862602207999999E-3</v>
      </c>
      <c r="D16" s="63">
        <v>79.482211200000009</v>
      </c>
      <c r="E16" s="64">
        <f t="shared" si="0"/>
        <v>37.571428571428569</v>
      </c>
    </row>
    <row r="17" spans="1:5" x14ac:dyDescent="0.25">
      <c r="A17" s="61" t="s">
        <v>108</v>
      </c>
      <c r="B17" s="61" t="s">
        <v>93</v>
      </c>
      <c r="C17" s="62">
        <v>2.8191837564750501E-2</v>
      </c>
      <c r="D17" s="64">
        <v>758.35445293593204</v>
      </c>
      <c r="E17" s="64">
        <f t="shared" si="0"/>
        <v>37.175014210844523</v>
      </c>
    </row>
    <row r="18" spans="1:5" x14ac:dyDescent="0.25">
      <c r="A18" s="61" t="s">
        <v>109</v>
      </c>
      <c r="B18" s="61" t="s">
        <v>93</v>
      </c>
      <c r="C18" s="62">
        <v>1.1059160172118301</v>
      </c>
      <c r="D18" s="63">
        <v>37379.364385361703</v>
      </c>
      <c r="E18" s="64">
        <f t="shared" si="0"/>
        <v>29.586271339726757</v>
      </c>
    </row>
    <row r="19" spans="1:5" x14ac:dyDescent="0.25">
      <c r="A19" s="61" t="s">
        <v>110</v>
      </c>
      <c r="B19" s="61" t="s">
        <v>93</v>
      </c>
      <c r="C19" s="62">
        <v>0.89583309358800001</v>
      </c>
      <c r="D19" s="63">
        <v>33266.142721353899</v>
      </c>
      <c r="E19" s="64">
        <f t="shared" si="0"/>
        <v>26.929274640938608</v>
      </c>
    </row>
    <row r="20" spans="1:5" x14ac:dyDescent="0.25">
      <c r="A20" s="61" t="s">
        <v>111</v>
      </c>
      <c r="B20" s="61" t="s">
        <v>93</v>
      </c>
      <c r="C20" s="62">
        <v>0.98950663301418895</v>
      </c>
      <c r="D20" s="63">
        <v>47355</v>
      </c>
      <c r="E20" s="64">
        <f t="shared" si="0"/>
        <v>20.895504867789864</v>
      </c>
    </row>
    <row r="21" spans="1:5" x14ac:dyDescent="0.25">
      <c r="A21" s="71" t="s">
        <v>112</v>
      </c>
      <c r="B21" s="71" t="s">
        <v>93</v>
      </c>
      <c r="C21" s="72">
        <v>0.13180630099999999</v>
      </c>
      <c r="D21" s="73">
        <v>16179.423000000001</v>
      </c>
      <c r="E21" s="74">
        <f t="shared" si="0"/>
        <v>8.1465390329432612</v>
      </c>
    </row>
    <row r="22" spans="1:5" x14ac:dyDescent="0.25">
      <c r="A22" s="71" t="s">
        <v>113</v>
      </c>
      <c r="B22" s="71" t="s">
        <v>93</v>
      </c>
      <c r="C22" s="72">
        <v>0.51593908148309497</v>
      </c>
      <c r="D22" s="73">
        <v>70614.844277334196</v>
      </c>
      <c r="E22" s="74">
        <f t="shared" si="0"/>
        <v>7.3063827692770262</v>
      </c>
    </row>
    <row r="23" spans="1:5" x14ac:dyDescent="0.25">
      <c r="A23" s="71" t="s">
        <v>114</v>
      </c>
      <c r="B23" s="71" t="s">
        <v>93</v>
      </c>
      <c r="C23" s="72">
        <v>0.13302245392000001</v>
      </c>
      <c r="D23" s="73">
        <v>19270</v>
      </c>
      <c r="E23" s="74">
        <f t="shared" si="0"/>
        <v>6.9030853098079925</v>
      </c>
    </row>
    <row r="24" spans="1:5" x14ac:dyDescent="0.25">
      <c r="A24" s="71" t="s">
        <v>115</v>
      </c>
      <c r="B24" s="71" t="s">
        <v>93</v>
      </c>
      <c r="C24" s="72">
        <v>1.53056082</v>
      </c>
      <c r="D24" s="73">
        <v>249689</v>
      </c>
      <c r="E24" s="74">
        <f t="shared" si="0"/>
        <v>6.1298688368330199</v>
      </c>
    </row>
    <row r="25" spans="1:5" x14ac:dyDescent="0.25">
      <c r="A25" s="71" t="s">
        <v>116</v>
      </c>
      <c r="B25" s="71" t="s">
        <v>93</v>
      </c>
      <c r="C25" s="72">
        <v>9.5593207162008004E-2</v>
      </c>
      <c r="D25" s="73">
        <v>17784.912</v>
      </c>
      <c r="E25" s="74">
        <f t="shared" si="0"/>
        <v>5.3749609310413238</v>
      </c>
    </row>
    <row r="26" spans="1:5" x14ac:dyDescent="0.25">
      <c r="A26" s="71" t="s">
        <v>117</v>
      </c>
      <c r="B26" s="71" t="s">
        <v>93</v>
      </c>
      <c r="C26" s="72">
        <v>1.19576853415964</v>
      </c>
      <c r="D26" s="73">
        <v>251750.5454</v>
      </c>
      <c r="E26" s="74">
        <f t="shared" si="0"/>
        <v>4.7498150689592906</v>
      </c>
    </row>
    <row r="27" spans="1:5" x14ac:dyDescent="0.25">
      <c r="A27" s="71" t="s">
        <v>118</v>
      </c>
      <c r="B27" s="71" t="s">
        <v>93</v>
      </c>
      <c r="C27" s="72">
        <v>0.11154464916879001</v>
      </c>
      <c r="D27" s="73">
        <v>37174.477739537098</v>
      </c>
      <c r="E27" s="74">
        <f t="shared" si="0"/>
        <v>3.0005707127972951</v>
      </c>
    </row>
    <row r="28" spans="1:5" x14ac:dyDescent="0.25">
      <c r="A28" s="71" t="s">
        <v>119</v>
      </c>
      <c r="B28" s="71" t="s">
        <v>93</v>
      </c>
      <c r="C28" s="72">
        <v>4.5859999999999998E-2</v>
      </c>
      <c r="D28" s="73">
        <v>16600</v>
      </c>
      <c r="E28" s="74">
        <f t="shared" si="0"/>
        <v>2.7626506024096384</v>
      </c>
    </row>
    <row r="29" spans="1:5" x14ac:dyDescent="0.25">
      <c r="A29" s="71" t="s">
        <v>120</v>
      </c>
      <c r="B29" s="71" t="s">
        <v>93</v>
      </c>
      <c r="C29" s="72">
        <v>0.23769192600116601</v>
      </c>
      <c r="D29" s="73">
        <v>104500</v>
      </c>
      <c r="E29" s="74">
        <f t="shared" si="0"/>
        <v>2.2745638851786221</v>
      </c>
    </row>
    <row r="31" spans="1:5" x14ac:dyDescent="0.25">
      <c r="D31" s="91" t="s">
        <v>121</v>
      </c>
      <c r="E31" s="91"/>
    </row>
    <row r="32" spans="1:5" ht="18.75" x14ac:dyDescent="0.3">
      <c r="D32" s="92">
        <f>AVERAGE(E21:E29)</f>
        <v>5.1831596832497189</v>
      </c>
      <c r="E32" s="93"/>
    </row>
  </sheetData>
  <mergeCells count="2">
    <mergeCell ref="D31:E31"/>
    <mergeCell ref="D32:E3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8"/>
  <sheetViews>
    <sheetView zoomScale="85" zoomScaleNormal="85" workbookViewId="0">
      <pane xSplit="3" ySplit="5" topLeftCell="D15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.140625" customWidth="1"/>
    <col min="3" max="3" width="10.5703125" customWidth="1"/>
    <col min="4" max="4" width="11.5703125" customWidth="1"/>
    <col min="5" max="5" width="10.5703125" customWidth="1"/>
    <col min="6" max="6" width="12.42578125" customWidth="1"/>
    <col min="7" max="7" width="11.7109375" customWidth="1"/>
    <col min="8" max="8" width="12.5703125" customWidth="1"/>
    <col min="9" max="9" width="10.85546875" customWidth="1"/>
  </cols>
  <sheetData>
    <row r="1" spans="2:10" s="1" customFormat="1" ht="15.75" thickBot="1" x14ac:dyDescent="0.3">
      <c r="B1" s="12" t="s">
        <v>59</v>
      </c>
    </row>
    <row r="2" spans="2:10" s="1" customFormat="1" ht="15.75" thickBot="1" x14ac:dyDescent="0.3">
      <c r="B2" s="75"/>
      <c r="C2" s="76"/>
      <c r="D2" s="79" t="s">
        <v>58</v>
      </c>
      <c r="E2" s="80"/>
      <c r="F2" s="80"/>
      <c r="G2" s="80"/>
      <c r="H2" s="81"/>
      <c r="I2" s="82"/>
    </row>
    <row r="3" spans="2:10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</row>
    <row r="4" spans="2:10" s="1" customForma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</row>
    <row r="5" spans="2:10" ht="15.75" thickBot="1" x14ac:dyDescent="0.3">
      <c r="B5" s="85"/>
      <c r="C5" s="85"/>
      <c r="D5" s="85"/>
      <c r="E5" s="85"/>
      <c r="F5" s="85"/>
      <c r="G5" s="85"/>
      <c r="H5" s="85"/>
      <c r="I5" s="87"/>
    </row>
    <row r="6" spans="2:10" ht="17.25" x14ac:dyDescent="0.25">
      <c r="B6" s="3" t="s">
        <v>31</v>
      </c>
      <c r="C6" s="3" t="s">
        <v>27</v>
      </c>
      <c r="D6" s="7">
        <v>100.9095470545244</v>
      </c>
      <c r="E6" s="7">
        <v>87.536225587777722</v>
      </c>
      <c r="F6" s="7">
        <v>197.97228870611164</v>
      </c>
      <c r="G6" s="7">
        <v>129.67944346988273</v>
      </c>
      <c r="H6" s="7">
        <v>100.9095470545244</v>
      </c>
      <c r="I6" s="13" t="s">
        <v>24</v>
      </c>
    </row>
    <row r="7" spans="2:10" ht="17.25" x14ac:dyDescent="0.25">
      <c r="B7" s="4" t="s">
        <v>1</v>
      </c>
      <c r="C7" s="4" t="s">
        <v>27</v>
      </c>
      <c r="D7" s="10" t="s">
        <v>21</v>
      </c>
      <c r="E7" s="10" t="s">
        <v>21</v>
      </c>
      <c r="F7" s="10" t="s">
        <v>21</v>
      </c>
      <c r="G7" s="10" t="s">
        <v>21</v>
      </c>
      <c r="H7" s="10" t="s">
        <v>21</v>
      </c>
      <c r="I7" s="15" t="s">
        <v>24</v>
      </c>
    </row>
    <row r="8" spans="2:10" ht="17.25" x14ac:dyDescent="0.25">
      <c r="B8" s="4" t="s">
        <v>2</v>
      </c>
      <c r="C8" s="4" t="s">
        <v>27</v>
      </c>
      <c r="D8" s="17">
        <v>0.3</v>
      </c>
      <c r="E8" s="17">
        <v>0.3</v>
      </c>
      <c r="F8" s="17">
        <v>0.3</v>
      </c>
      <c r="G8" s="17">
        <v>0.3</v>
      </c>
      <c r="H8" s="17">
        <v>0.3</v>
      </c>
      <c r="I8" s="14" t="s">
        <v>82</v>
      </c>
    </row>
    <row r="9" spans="2:10" ht="17.25" x14ac:dyDescent="0.25">
      <c r="B9" s="4" t="s">
        <v>7</v>
      </c>
      <c r="C9" s="4" t="s">
        <v>27</v>
      </c>
      <c r="D9" s="8">
        <v>5078.0899089060149</v>
      </c>
      <c r="E9" s="8">
        <v>4427.5892235980473</v>
      </c>
      <c r="F9" s="8">
        <v>500.49011796695657</v>
      </c>
      <c r="G9" s="8">
        <v>585.46654700661475</v>
      </c>
      <c r="H9" s="8">
        <v>5078.0899089060149</v>
      </c>
      <c r="I9" s="15" t="s">
        <v>24</v>
      </c>
    </row>
    <row r="10" spans="2:10" ht="17.25" x14ac:dyDescent="0.25">
      <c r="B10" s="59" t="s">
        <v>0</v>
      </c>
      <c r="C10" s="57" t="s">
        <v>27</v>
      </c>
      <c r="D10" s="35">
        <v>1165.9534397716859</v>
      </c>
      <c r="E10" s="35">
        <v>345.36644378664943</v>
      </c>
      <c r="F10" s="35">
        <v>9.8545372828069411</v>
      </c>
      <c r="G10" s="35">
        <v>34.551158787061112</v>
      </c>
      <c r="H10" s="35">
        <v>1165.9534397716859</v>
      </c>
      <c r="I10" s="58" t="s">
        <v>24</v>
      </c>
    </row>
    <row r="11" spans="2:10" ht="17.25" x14ac:dyDescent="0.25">
      <c r="B11" s="4" t="s">
        <v>5</v>
      </c>
      <c r="C11" s="4" t="s">
        <v>27</v>
      </c>
      <c r="D11" s="8">
        <v>947.08591914871079</v>
      </c>
      <c r="E11" s="8">
        <v>179.51567594140542</v>
      </c>
      <c r="F11" s="8">
        <v>43.875366373608664</v>
      </c>
      <c r="G11" s="8">
        <v>22.633643937551962</v>
      </c>
      <c r="H11" s="8">
        <v>947.08591914871079</v>
      </c>
      <c r="I11" s="15" t="s">
        <v>24</v>
      </c>
    </row>
    <row r="12" spans="2:10" ht="17.25" x14ac:dyDescent="0.25">
      <c r="B12" s="4" t="s">
        <v>4</v>
      </c>
      <c r="C12" s="4" t="s">
        <v>27</v>
      </c>
      <c r="D12" s="8">
        <v>861.84818642532684</v>
      </c>
      <c r="E12" s="8">
        <v>163.35926510667895</v>
      </c>
      <c r="F12" s="8">
        <v>39.926583399983883</v>
      </c>
      <c r="G12" s="8">
        <v>20.596615983172288</v>
      </c>
      <c r="H12" s="8">
        <v>861.84818642532684</v>
      </c>
      <c r="I12" s="15" t="s">
        <v>34</v>
      </c>
    </row>
    <row r="13" spans="2:10" ht="17.25" x14ac:dyDescent="0.25">
      <c r="B13" s="4" t="s">
        <v>3</v>
      </c>
      <c r="C13" s="4" t="s">
        <v>27</v>
      </c>
      <c r="D13" s="8">
        <v>848.58898355724477</v>
      </c>
      <c r="E13" s="8">
        <v>160.84604564349922</v>
      </c>
      <c r="F13" s="8">
        <v>39.312328270753362</v>
      </c>
      <c r="G13" s="8">
        <v>20.279744968046558</v>
      </c>
      <c r="H13" s="8">
        <v>848.58898355724477</v>
      </c>
      <c r="I13" s="15" t="s">
        <v>34</v>
      </c>
    </row>
    <row r="14" spans="2:10" ht="17.25" x14ac:dyDescent="0.25">
      <c r="B14" s="4" t="s">
        <v>6</v>
      </c>
      <c r="C14" s="4" t="s">
        <v>27</v>
      </c>
      <c r="D14" s="8">
        <v>54.309694947663665</v>
      </c>
      <c r="E14" s="8">
        <v>10.294146921183952</v>
      </c>
      <c r="F14" s="8">
        <v>2.5159890093282153</v>
      </c>
      <c r="G14" s="8">
        <v>1.29790367795498</v>
      </c>
      <c r="H14" s="8">
        <v>54.309694947663665</v>
      </c>
      <c r="I14" s="15" t="s">
        <v>35</v>
      </c>
      <c r="J14" s="1"/>
    </row>
    <row r="15" spans="2:10" ht="17.25" x14ac:dyDescent="0.25">
      <c r="B15" s="4" t="s">
        <v>11</v>
      </c>
      <c r="C15" s="4" t="s">
        <v>28</v>
      </c>
      <c r="D15" s="8">
        <v>8.00638221956598</v>
      </c>
      <c r="E15" s="8">
        <v>8.6568619696197615</v>
      </c>
      <c r="F15" s="8">
        <v>19.216487197045474</v>
      </c>
      <c r="G15" s="8">
        <v>16.357608758000485</v>
      </c>
      <c r="H15" s="8">
        <v>8.00638221956598</v>
      </c>
      <c r="I15" s="15" t="s">
        <v>24</v>
      </c>
      <c r="J15" s="1"/>
    </row>
    <row r="16" spans="2:10" ht="17.25" x14ac:dyDescent="0.25">
      <c r="B16" s="4" t="s">
        <v>9</v>
      </c>
      <c r="C16" s="4" t="s">
        <v>28</v>
      </c>
      <c r="D16" s="8">
        <v>0.32552430565675838</v>
      </c>
      <c r="E16" s="8">
        <v>0.57899056466148047</v>
      </c>
      <c r="F16" s="8">
        <v>0.46925104768193143</v>
      </c>
      <c r="G16" s="8">
        <v>0.88592260114691523</v>
      </c>
      <c r="H16" s="8">
        <v>0.32552430565675838</v>
      </c>
      <c r="I16" s="15" t="s">
        <v>24</v>
      </c>
      <c r="J16" s="1"/>
    </row>
    <row r="17" spans="2:10" ht="17.25" x14ac:dyDescent="0.25">
      <c r="B17" s="4" t="s">
        <v>12</v>
      </c>
      <c r="C17" s="4" t="s">
        <v>28</v>
      </c>
      <c r="D17" s="8">
        <v>83.374715652736185</v>
      </c>
      <c r="E17" s="8">
        <v>3.0043550072213598</v>
      </c>
      <c r="F17" s="8">
        <v>11.42995794326343</v>
      </c>
      <c r="G17" s="8">
        <v>9.6530448357817047</v>
      </c>
      <c r="H17" s="8">
        <v>83.374715652736185</v>
      </c>
      <c r="I17" s="15" t="s">
        <v>24</v>
      </c>
      <c r="J17" s="1"/>
    </row>
    <row r="18" spans="2:10" ht="17.25" x14ac:dyDescent="0.25">
      <c r="B18" s="4" t="s">
        <v>13</v>
      </c>
      <c r="C18" s="4" t="s">
        <v>28</v>
      </c>
      <c r="D18" s="8">
        <v>10.196548995850479</v>
      </c>
      <c r="E18" s="8">
        <v>5.3388484116159018</v>
      </c>
      <c r="F18" s="8">
        <v>25.59248268024626</v>
      </c>
      <c r="G18" s="8">
        <v>7.8752815541769108</v>
      </c>
      <c r="H18" s="8">
        <v>10.196548995850479</v>
      </c>
      <c r="I18" s="15" t="s">
        <v>24</v>
      </c>
      <c r="J18" s="1"/>
    </row>
    <row r="19" spans="2:10" ht="17.25" x14ac:dyDescent="0.25">
      <c r="B19" s="4" t="s">
        <v>10</v>
      </c>
      <c r="C19" s="4" t="s">
        <v>28</v>
      </c>
      <c r="D19" s="8">
        <v>8.7848412501834439</v>
      </c>
      <c r="E19" s="8">
        <v>2.6082291014706254</v>
      </c>
      <c r="F19" s="8">
        <v>2.9711713004088089</v>
      </c>
      <c r="G19" s="8">
        <v>1.827154441101835</v>
      </c>
      <c r="H19" s="8">
        <v>8.7848412501834439</v>
      </c>
      <c r="I19" s="15" t="s">
        <v>24</v>
      </c>
      <c r="J19" s="1"/>
    </row>
    <row r="20" spans="2:10" ht="17.25" x14ac:dyDescent="0.25">
      <c r="B20" s="4" t="s">
        <v>8</v>
      </c>
      <c r="C20" s="4" t="s">
        <v>28</v>
      </c>
      <c r="D20" s="8">
        <v>14.080150543077428</v>
      </c>
      <c r="E20" s="8">
        <v>24.18394218775984</v>
      </c>
      <c r="F20" s="8">
        <v>41.446169760827949</v>
      </c>
      <c r="G20" s="8">
        <v>19.650238913596834</v>
      </c>
      <c r="H20" s="8">
        <v>14.080150543077428</v>
      </c>
      <c r="I20" s="15" t="s">
        <v>24</v>
      </c>
      <c r="J20" s="1"/>
    </row>
    <row r="21" spans="2:10" ht="17.25" x14ac:dyDescent="0.25">
      <c r="B21" s="4" t="s">
        <v>14</v>
      </c>
      <c r="C21" s="4" t="s">
        <v>28</v>
      </c>
      <c r="D21" s="8">
        <v>7.8878920380298183</v>
      </c>
      <c r="E21" s="8">
        <v>3.3200992467893626</v>
      </c>
      <c r="F21" s="8">
        <v>7.0887148251180614</v>
      </c>
      <c r="G21" s="8">
        <v>7.1319789624109156</v>
      </c>
      <c r="H21" s="8">
        <v>7.8878920380298183</v>
      </c>
      <c r="I21" s="15" t="s">
        <v>24</v>
      </c>
      <c r="J21" s="1"/>
    </row>
    <row r="22" spans="2:10" ht="17.25" x14ac:dyDescent="0.25">
      <c r="B22" s="4" t="s">
        <v>15</v>
      </c>
      <c r="C22" s="4" t="s">
        <v>28</v>
      </c>
      <c r="D22" s="8">
        <v>2.3277577659315356</v>
      </c>
      <c r="E22" s="8">
        <v>2.2314014894056178</v>
      </c>
      <c r="F22" s="8">
        <v>4.5478240653512554</v>
      </c>
      <c r="G22" s="8">
        <v>5.8047894419158004</v>
      </c>
      <c r="H22" s="8">
        <v>2.3277577659315356</v>
      </c>
      <c r="I22" s="15" t="s">
        <v>24</v>
      </c>
      <c r="J22" s="1"/>
    </row>
    <row r="23" spans="2:10" ht="17.25" x14ac:dyDescent="0.25">
      <c r="B23" s="4" t="s">
        <v>16</v>
      </c>
      <c r="C23" s="4" t="s">
        <v>28</v>
      </c>
      <c r="D23" s="8">
        <v>43.062498486031132</v>
      </c>
      <c r="E23" s="8">
        <v>76.452748184738681</v>
      </c>
      <c r="F23" s="8">
        <v>100.34902874812086</v>
      </c>
      <c r="G23" s="8">
        <v>96.732591615878633</v>
      </c>
      <c r="H23" s="8">
        <v>43.062498486031132</v>
      </c>
      <c r="I23" s="15" t="s">
        <v>24</v>
      </c>
    </row>
    <row r="24" spans="2:10" ht="17.25" x14ac:dyDescent="0.25">
      <c r="B24" s="4" t="s">
        <v>54</v>
      </c>
      <c r="C24" s="4" t="s">
        <v>28</v>
      </c>
      <c r="D24" s="8">
        <v>384.62316034783544</v>
      </c>
      <c r="E24" s="8">
        <v>124.3699587334107</v>
      </c>
      <c r="F24" s="8">
        <v>8.0460074712615737E-2</v>
      </c>
      <c r="G24" s="8">
        <v>0.6856202144132556</v>
      </c>
      <c r="H24" s="8">
        <v>384.62316034783544</v>
      </c>
      <c r="I24" s="15" t="s">
        <v>24</v>
      </c>
    </row>
    <row r="25" spans="2:10" ht="17.25" x14ac:dyDescent="0.25">
      <c r="B25" s="4" t="s">
        <v>55</v>
      </c>
      <c r="C25" s="4" t="s">
        <v>28</v>
      </c>
      <c r="D25" s="8">
        <v>214.49612334106533</v>
      </c>
      <c r="E25" s="8">
        <v>54.423116840848451</v>
      </c>
      <c r="F25" s="8">
        <v>0.71469303700115083</v>
      </c>
      <c r="G25" s="8">
        <v>1.6400881438457033</v>
      </c>
      <c r="H25" s="8">
        <v>214.49612334106533</v>
      </c>
      <c r="I25" s="15" t="s">
        <v>24</v>
      </c>
    </row>
    <row r="26" spans="2:10" ht="17.25" x14ac:dyDescent="0.25">
      <c r="B26" s="4" t="s">
        <v>56</v>
      </c>
      <c r="C26" s="4" t="s">
        <v>28</v>
      </c>
      <c r="D26" s="8">
        <v>165.83148494247979</v>
      </c>
      <c r="E26" s="8">
        <v>58.014436192337421</v>
      </c>
      <c r="F26" s="8">
        <v>0.20215496131652078</v>
      </c>
      <c r="G26" s="8">
        <v>0.78307303653940019</v>
      </c>
      <c r="H26" s="8">
        <v>165.83148494247979</v>
      </c>
      <c r="I26" s="15" t="s">
        <v>24</v>
      </c>
    </row>
    <row r="27" spans="2:10" ht="17.25" x14ac:dyDescent="0.25">
      <c r="B27" s="4" t="s">
        <v>57</v>
      </c>
      <c r="C27" s="4" t="s">
        <v>28</v>
      </c>
      <c r="D27" s="8">
        <v>182.97730782307355</v>
      </c>
      <c r="E27" s="8">
        <v>50.971579025044299</v>
      </c>
      <c r="F27" s="8">
        <v>0.34017731022844755</v>
      </c>
      <c r="G27" s="8">
        <v>0.62931237893335445</v>
      </c>
      <c r="H27" s="8">
        <v>182.97730782307355</v>
      </c>
      <c r="I27" s="15" t="s">
        <v>24</v>
      </c>
    </row>
    <row r="28" spans="2:10" ht="17.25" x14ac:dyDescent="0.25">
      <c r="B28" s="4" t="s">
        <v>26</v>
      </c>
      <c r="C28" s="4" t="s">
        <v>28</v>
      </c>
      <c r="D28" s="8">
        <v>947.92807645445419</v>
      </c>
      <c r="E28" s="8">
        <v>287.77909079164084</v>
      </c>
      <c r="F28" s="8">
        <v>1.3374853832587348</v>
      </c>
      <c r="G28" s="8">
        <v>3.7380937737317135</v>
      </c>
      <c r="H28" s="8">
        <v>947.92807645445419</v>
      </c>
      <c r="I28" s="15" t="s">
        <v>24</v>
      </c>
    </row>
    <row r="29" spans="2:10" ht="17.25" x14ac:dyDescent="0.25">
      <c r="B29" s="4" t="s">
        <v>18</v>
      </c>
      <c r="C29" s="4" t="s">
        <v>29</v>
      </c>
      <c r="D29" s="31">
        <v>2.0034513720105931</v>
      </c>
      <c r="E29" s="8">
        <v>2.0034513720105931</v>
      </c>
      <c r="F29" s="8">
        <v>0.7490606831974409</v>
      </c>
      <c r="G29" s="8">
        <v>0.52376355158244081</v>
      </c>
      <c r="H29" s="8">
        <v>2.0034513720105931</v>
      </c>
      <c r="I29" s="15" t="s">
        <v>24</v>
      </c>
    </row>
    <row r="30" spans="2:10" ht="17.25" x14ac:dyDescent="0.25">
      <c r="B30" s="4" t="s">
        <v>17</v>
      </c>
      <c r="C30" s="4" t="s">
        <v>30</v>
      </c>
      <c r="D30" s="8">
        <v>60.607128005002366</v>
      </c>
      <c r="E30" s="8">
        <v>29.314836515529084</v>
      </c>
      <c r="F30" s="8">
        <v>33.438787631382432</v>
      </c>
      <c r="G30" s="8">
        <v>3.1565773571505114</v>
      </c>
      <c r="H30" s="8">
        <v>60.607128005002366</v>
      </c>
      <c r="I30" s="15" t="s">
        <v>24</v>
      </c>
    </row>
    <row r="31" spans="2:10" ht="18" thickBot="1" x14ac:dyDescent="0.3">
      <c r="B31" s="5" t="s">
        <v>19</v>
      </c>
      <c r="C31" s="5" t="s">
        <v>29</v>
      </c>
      <c r="D31" s="11">
        <v>3.319330776450824</v>
      </c>
      <c r="E31" s="11">
        <v>1.3946142844599507</v>
      </c>
      <c r="F31" s="11">
        <v>0.63680584753563563</v>
      </c>
      <c r="G31" s="11">
        <v>0.50938502184688039</v>
      </c>
      <c r="H31" s="11">
        <v>3.319330776450824</v>
      </c>
      <c r="I31" s="16" t="s">
        <v>24</v>
      </c>
    </row>
    <row r="33" spans="2:9" x14ac:dyDescent="0.25">
      <c r="B33" s="1" t="s">
        <v>83</v>
      </c>
      <c r="E33" s="2"/>
      <c r="F33" s="2"/>
      <c r="G33" s="2"/>
      <c r="H33" s="2"/>
      <c r="I33" s="18"/>
    </row>
    <row r="34" spans="2:9" x14ac:dyDescent="0.25">
      <c r="B34" s="1" t="s">
        <v>84</v>
      </c>
      <c r="E34" s="2"/>
      <c r="F34" s="2"/>
      <c r="G34" s="2"/>
      <c r="H34" s="2"/>
      <c r="I34" s="2"/>
    </row>
    <row r="35" spans="2:9" x14ac:dyDescent="0.25">
      <c r="B35" s="1" t="s">
        <v>50</v>
      </c>
      <c r="E35" s="2"/>
      <c r="F35" s="2"/>
      <c r="G35" s="2"/>
      <c r="H35" s="2"/>
      <c r="I35" s="2"/>
    </row>
    <row r="36" spans="2:9" x14ac:dyDescent="0.25">
      <c r="B36" s="1" t="s">
        <v>49</v>
      </c>
      <c r="C36" s="2"/>
      <c r="D36" s="2"/>
      <c r="E36" s="2"/>
      <c r="F36" s="2"/>
      <c r="G36" s="2"/>
      <c r="H36" s="2"/>
      <c r="I36" s="2"/>
    </row>
    <row r="37" spans="2:9" x14ac:dyDescent="0.25">
      <c r="B37" s="32"/>
      <c r="C37" s="51" t="s">
        <v>51</v>
      </c>
      <c r="D37" s="2"/>
      <c r="E37" s="2"/>
      <c r="F37" s="2"/>
      <c r="G37" s="2"/>
      <c r="H37" s="2"/>
      <c r="I37" s="37"/>
    </row>
    <row r="38" spans="2:9" x14ac:dyDescent="0.25">
      <c r="B38" s="56"/>
      <c r="C38" t="s">
        <v>81</v>
      </c>
      <c r="D38" s="2"/>
      <c r="E38" s="2"/>
      <c r="F38" s="2"/>
      <c r="G38" s="2"/>
      <c r="H38" s="2"/>
      <c r="I38" s="18"/>
    </row>
    <row r="39" spans="2:9" x14ac:dyDescent="0.25">
      <c r="D39" s="2"/>
      <c r="E39" s="2"/>
      <c r="F39" s="2"/>
      <c r="G39" s="2"/>
      <c r="H39" s="2"/>
      <c r="I39" s="18"/>
    </row>
    <row r="40" spans="2:9" x14ac:dyDescent="0.25">
      <c r="B40" s="2"/>
      <c r="C40" s="2"/>
      <c r="D40" s="2"/>
      <c r="E40" s="2"/>
      <c r="F40" s="2"/>
      <c r="G40" s="2"/>
      <c r="H40" s="2"/>
      <c r="I40" s="18"/>
    </row>
    <row r="41" spans="2:9" ht="15.75" thickBot="1" x14ac:dyDescent="0.3">
      <c r="B41" s="12" t="s">
        <v>130</v>
      </c>
      <c r="C41" s="1"/>
      <c r="D41" s="1"/>
      <c r="E41" s="1"/>
      <c r="F41" s="1"/>
      <c r="G41" s="1"/>
      <c r="H41" s="1"/>
      <c r="I41" s="1"/>
    </row>
    <row r="42" spans="2:9" ht="15.75" thickBot="1" x14ac:dyDescent="0.3">
      <c r="B42" s="75"/>
      <c r="C42" s="76"/>
      <c r="D42" s="79" t="s">
        <v>58</v>
      </c>
      <c r="E42" s="80"/>
      <c r="F42" s="80"/>
      <c r="G42" s="80"/>
      <c r="H42" s="81"/>
      <c r="I42" s="82"/>
    </row>
    <row r="43" spans="2:9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9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9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9" ht="17.25" x14ac:dyDescent="0.25">
      <c r="B46" s="3" t="s">
        <v>31</v>
      </c>
      <c r="C46" s="3" t="s">
        <v>27</v>
      </c>
      <c r="D46" s="7">
        <v>64.683997008287662</v>
      </c>
      <c r="E46" s="7">
        <v>69.291037155459094</v>
      </c>
      <c r="F46" s="7">
        <v>171.45993035250689</v>
      </c>
      <c r="G46" s="7">
        <v>114.05476135856199</v>
      </c>
      <c r="H46" s="7">
        <v>64.683997008287662</v>
      </c>
      <c r="I46" s="13" t="s">
        <v>24</v>
      </c>
    </row>
    <row r="47" spans="2:9" ht="17.25" x14ac:dyDescent="0.25">
      <c r="B47" s="4" t="s">
        <v>1</v>
      </c>
      <c r="C47" s="4" t="s">
        <v>27</v>
      </c>
      <c r="D47" s="10">
        <v>712</v>
      </c>
      <c r="E47" s="10">
        <v>712</v>
      </c>
      <c r="F47" s="10">
        <v>712</v>
      </c>
      <c r="G47" s="10">
        <v>712</v>
      </c>
      <c r="H47" s="10">
        <v>712</v>
      </c>
      <c r="I47" s="15" t="s">
        <v>24</v>
      </c>
    </row>
    <row r="48" spans="2:9" ht="17.25" x14ac:dyDescent="0.25">
      <c r="B48" s="4" t="s">
        <v>2</v>
      </c>
      <c r="C48" s="4" t="s">
        <v>27</v>
      </c>
      <c r="D48" s="17">
        <v>0.3</v>
      </c>
      <c r="E48" s="17">
        <v>0.3</v>
      </c>
      <c r="F48" s="17">
        <v>0.3</v>
      </c>
      <c r="G48" s="17">
        <v>0.3</v>
      </c>
      <c r="H48" s="17">
        <v>0.3</v>
      </c>
      <c r="I48" s="14" t="s">
        <v>82</v>
      </c>
    </row>
    <row r="49" spans="2:9" ht="17.25" x14ac:dyDescent="0.25">
      <c r="B49" s="4" t="s">
        <v>7</v>
      </c>
      <c r="C49" s="4" t="s">
        <v>27</v>
      </c>
      <c r="D49" s="8">
        <v>18959.117171840022</v>
      </c>
      <c r="E49" s="8">
        <v>13654.687885803834</v>
      </c>
      <c r="F49" s="8">
        <v>637.12989072794073</v>
      </c>
      <c r="G49" s="8">
        <v>3338.0817755003636</v>
      </c>
      <c r="H49" s="8">
        <v>18959.117171840022</v>
      </c>
      <c r="I49" s="15" t="s">
        <v>24</v>
      </c>
    </row>
    <row r="50" spans="2:9" ht="17.25" x14ac:dyDescent="0.25">
      <c r="B50" s="57" t="s">
        <v>0</v>
      </c>
      <c r="C50" s="57" t="s">
        <v>27</v>
      </c>
      <c r="D50" s="35">
        <v>3472.9916664468569</v>
      </c>
      <c r="E50" s="35">
        <v>2819.4023244941109</v>
      </c>
      <c r="F50" s="35">
        <v>21.055829418521416</v>
      </c>
      <c r="G50" s="35">
        <v>298.34491835976814</v>
      </c>
      <c r="H50" s="35">
        <v>3472.9916664468569</v>
      </c>
      <c r="I50" s="58" t="s">
        <v>24</v>
      </c>
    </row>
    <row r="51" spans="2:9" ht="17.25" x14ac:dyDescent="0.25">
      <c r="B51" s="4" t="s">
        <v>5</v>
      </c>
      <c r="C51" s="4" t="s">
        <v>27</v>
      </c>
      <c r="D51" s="8">
        <v>2576.7791484202999</v>
      </c>
      <c r="E51" s="8">
        <v>1022.1605427030938</v>
      </c>
      <c r="F51" s="8">
        <v>31.782791468201207</v>
      </c>
      <c r="G51" s="8">
        <v>116.26848688208963</v>
      </c>
      <c r="H51" s="8">
        <v>2576.7791484202999</v>
      </c>
      <c r="I51" s="15" t="s">
        <v>24</v>
      </c>
    </row>
    <row r="52" spans="2:9" ht="17.25" x14ac:dyDescent="0.25">
      <c r="B52" s="4" t="s">
        <v>4</v>
      </c>
      <c r="C52" s="4" t="s">
        <v>27</v>
      </c>
      <c r="D52" s="8">
        <v>2344.8690250624727</v>
      </c>
      <c r="E52" s="8">
        <v>930.16609385981542</v>
      </c>
      <c r="F52" s="8">
        <v>28.9223402360631</v>
      </c>
      <c r="G52" s="8">
        <v>105.80432306270157</v>
      </c>
      <c r="H52" s="8">
        <v>2344.8690250624727</v>
      </c>
      <c r="I52" s="15" t="s">
        <v>34</v>
      </c>
    </row>
    <row r="53" spans="2:9" ht="17.25" x14ac:dyDescent="0.25">
      <c r="B53" s="4" t="s">
        <v>3</v>
      </c>
      <c r="C53" s="4" t="s">
        <v>27</v>
      </c>
      <c r="D53" s="8">
        <v>2308.7941169845885</v>
      </c>
      <c r="E53" s="8">
        <v>915.85584626197203</v>
      </c>
      <c r="F53" s="8">
        <v>28.477381155508279</v>
      </c>
      <c r="G53" s="8">
        <v>104.1765642463523</v>
      </c>
      <c r="H53" s="8">
        <v>2308.7941169845885</v>
      </c>
      <c r="I53" s="15" t="s">
        <v>34</v>
      </c>
    </row>
    <row r="54" spans="2:9" ht="17.25" x14ac:dyDescent="0.25">
      <c r="B54" s="4" t="s">
        <v>6</v>
      </c>
      <c r="C54" s="4" t="s">
        <v>27</v>
      </c>
      <c r="D54" s="8">
        <v>147.76282348701366</v>
      </c>
      <c r="E54" s="8">
        <v>58.61477416076621</v>
      </c>
      <c r="F54" s="8">
        <v>1.8225523939525301</v>
      </c>
      <c r="G54" s="8">
        <v>6.667300111766548</v>
      </c>
      <c r="H54" s="8">
        <v>147.76282348701366</v>
      </c>
      <c r="I54" s="15" t="s">
        <v>35</v>
      </c>
    </row>
    <row r="55" spans="2:9" ht="17.25" x14ac:dyDescent="0.25">
      <c r="B55" s="4" t="s">
        <v>11</v>
      </c>
      <c r="C55" s="4" t="s">
        <v>28</v>
      </c>
      <c r="D55" s="8">
        <v>8.00638221956598</v>
      </c>
      <c r="E55" s="8">
        <v>8.6568619696197615</v>
      </c>
      <c r="F55" s="8">
        <v>19.216487197045474</v>
      </c>
      <c r="G55" s="8">
        <v>16.357608758000485</v>
      </c>
      <c r="H55" s="8">
        <v>8.00638221956598</v>
      </c>
      <c r="I55" s="15" t="s">
        <v>24</v>
      </c>
    </row>
    <row r="56" spans="2:9" ht="17.25" x14ac:dyDescent="0.25">
      <c r="B56" s="4" t="s">
        <v>9</v>
      </c>
      <c r="C56" s="4" t="s">
        <v>28</v>
      </c>
      <c r="D56" s="8">
        <v>0.32552430565675838</v>
      </c>
      <c r="E56" s="8">
        <v>0.57899056466148047</v>
      </c>
      <c r="F56" s="8">
        <v>0.46925104768193143</v>
      </c>
      <c r="G56" s="8">
        <v>0.88592260114691523</v>
      </c>
      <c r="H56" s="8">
        <v>0.32552430565675838</v>
      </c>
      <c r="I56" s="15" t="s">
        <v>24</v>
      </c>
    </row>
    <row r="57" spans="2:9" ht="17.25" x14ac:dyDescent="0.25">
      <c r="B57" s="4" t="s">
        <v>12</v>
      </c>
      <c r="C57" s="4" t="s">
        <v>28</v>
      </c>
      <c r="D57" s="8">
        <v>83.374715652736185</v>
      </c>
      <c r="E57" s="8">
        <v>3.0043550072213598</v>
      </c>
      <c r="F57" s="8">
        <v>11.42995794326343</v>
      </c>
      <c r="G57" s="8">
        <v>9.6530448357817047</v>
      </c>
      <c r="H57" s="8">
        <v>83.374715652736185</v>
      </c>
      <c r="I57" s="15" t="s">
        <v>24</v>
      </c>
    </row>
    <row r="58" spans="2:9" ht="17.25" x14ac:dyDescent="0.25">
      <c r="B58" s="4" t="s">
        <v>13</v>
      </c>
      <c r="C58" s="4" t="s">
        <v>28</v>
      </c>
      <c r="D58" s="8">
        <v>10.196548995850479</v>
      </c>
      <c r="E58" s="8">
        <v>5.3388484116159018</v>
      </c>
      <c r="F58" s="8">
        <v>25.59248268024626</v>
      </c>
      <c r="G58" s="8">
        <v>7.8752815541769108</v>
      </c>
      <c r="H58" s="8">
        <v>10.196548995850479</v>
      </c>
      <c r="I58" s="15" t="s">
        <v>24</v>
      </c>
    </row>
    <row r="59" spans="2:9" ht="17.25" x14ac:dyDescent="0.25">
      <c r="B59" s="4" t="s">
        <v>10</v>
      </c>
      <c r="C59" s="4" t="s">
        <v>28</v>
      </c>
      <c r="D59" s="8">
        <v>7.2</v>
      </c>
      <c r="E59" s="8">
        <v>6</v>
      </c>
      <c r="F59" s="8">
        <v>3</v>
      </c>
      <c r="G59" s="8">
        <v>3</v>
      </c>
      <c r="H59" s="8">
        <v>7.2</v>
      </c>
      <c r="I59" s="15" t="s">
        <v>24</v>
      </c>
    </row>
    <row r="60" spans="2:9" ht="17.25" x14ac:dyDescent="0.25">
      <c r="B60" s="4" t="s">
        <v>8</v>
      </c>
      <c r="C60" s="4" t="s">
        <v>28</v>
      </c>
      <c r="D60" s="8">
        <v>14.080150543077428</v>
      </c>
      <c r="E60" s="8">
        <v>24.18394218775984</v>
      </c>
      <c r="F60" s="8">
        <v>41.446169760827949</v>
      </c>
      <c r="G60" s="8">
        <v>19.650238913596834</v>
      </c>
      <c r="H60" s="8">
        <v>14.080150543077428</v>
      </c>
      <c r="I60" s="15" t="s">
        <v>24</v>
      </c>
    </row>
    <row r="61" spans="2:9" ht="17.25" x14ac:dyDescent="0.25">
      <c r="B61" s="4" t="s">
        <v>14</v>
      </c>
      <c r="C61" s="4" t="s">
        <v>28</v>
      </c>
      <c r="D61" s="8">
        <v>7.8878920380298183</v>
      </c>
      <c r="E61" s="8">
        <v>3.3200992467893626</v>
      </c>
      <c r="F61" s="8">
        <v>7.0887148251180614</v>
      </c>
      <c r="G61" s="8">
        <v>7.1319789624109156</v>
      </c>
      <c r="H61" s="8">
        <v>7.8878920380298183</v>
      </c>
      <c r="I61" s="15" t="s">
        <v>24</v>
      </c>
    </row>
    <row r="62" spans="2:9" ht="17.25" x14ac:dyDescent="0.25">
      <c r="B62" s="4" t="s">
        <v>15</v>
      </c>
      <c r="C62" s="4" t="s">
        <v>28</v>
      </c>
      <c r="D62" s="8">
        <v>2.3277577659315356</v>
      </c>
      <c r="E62" s="8">
        <v>2.2314014894056178</v>
      </c>
      <c r="F62" s="8">
        <v>4.5478240653512554</v>
      </c>
      <c r="G62" s="8">
        <v>5.8047894419158004</v>
      </c>
      <c r="H62" s="8">
        <v>2.3277577659315356</v>
      </c>
      <c r="I62" s="15" t="s">
        <v>24</v>
      </c>
    </row>
    <row r="63" spans="2:9" ht="17.25" x14ac:dyDescent="0.25">
      <c r="B63" s="4" t="s">
        <v>16</v>
      </c>
      <c r="C63" s="4" t="s">
        <v>28</v>
      </c>
      <c r="D63" s="8">
        <v>43.062498486031132</v>
      </c>
      <c r="E63" s="8">
        <v>76.452748184738681</v>
      </c>
      <c r="F63" s="8">
        <v>100.34902874812086</v>
      </c>
      <c r="G63" s="8">
        <v>96.732591615878633</v>
      </c>
      <c r="H63" s="8">
        <v>43.062498486031132</v>
      </c>
      <c r="I63" s="15" t="s">
        <v>24</v>
      </c>
    </row>
    <row r="64" spans="2:9" ht="17.25" x14ac:dyDescent="0.25">
      <c r="B64" s="4" t="s">
        <v>54</v>
      </c>
      <c r="C64" s="4" t="s">
        <v>28</v>
      </c>
      <c r="D64" s="8">
        <v>275.9847912056797</v>
      </c>
      <c r="E64" s="8">
        <v>134.35152398623336</v>
      </c>
      <c r="F64" s="8">
        <v>4.78046115707971</v>
      </c>
      <c r="G64" s="8">
        <v>7.2976530703245333</v>
      </c>
      <c r="H64" s="8">
        <v>275.9847912056797</v>
      </c>
      <c r="I64" s="15" t="s">
        <v>24</v>
      </c>
    </row>
    <row r="65" spans="2:9" ht="17.25" x14ac:dyDescent="0.25">
      <c r="B65" s="4" t="s">
        <v>55</v>
      </c>
      <c r="C65" s="4" t="s">
        <v>28</v>
      </c>
      <c r="D65" s="8">
        <v>138.5310541981658</v>
      </c>
      <c r="E65" s="8">
        <v>117.8039576227669</v>
      </c>
      <c r="F65" s="8">
        <v>5.0503520559329074</v>
      </c>
      <c r="G65" s="8">
        <v>10.242639687405863</v>
      </c>
      <c r="H65" s="8">
        <v>138.5310541981658</v>
      </c>
      <c r="I65" s="15" t="s">
        <v>24</v>
      </c>
    </row>
    <row r="66" spans="2:9" ht="17.25" x14ac:dyDescent="0.25">
      <c r="B66" s="4" t="s">
        <v>56</v>
      </c>
      <c r="C66" s="4" t="s">
        <v>28</v>
      </c>
      <c r="D66" s="8">
        <v>118.4018663148108</v>
      </c>
      <c r="E66" s="8">
        <v>60.742339377580763</v>
      </c>
      <c r="F66" s="8">
        <v>4.2242313135159746</v>
      </c>
      <c r="G66" s="8">
        <v>3.2494000295572576</v>
      </c>
      <c r="H66" s="8">
        <v>118.4018663148108</v>
      </c>
      <c r="I66" s="15" t="s">
        <v>24</v>
      </c>
    </row>
    <row r="67" spans="2:9" ht="17.25" x14ac:dyDescent="0.25">
      <c r="B67" s="4" t="s">
        <v>57</v>
      </c>
      <c r="C67" s="4" t="s">
        <v>28</v>
      </c>
      <c r="D67" s="8">
        <v>143.86507391227082</v>
      </c>
      <c r="E67" s="8">
        <v>87.713330915072675</v>
      </c>
      <c r="F67" s="8">
        <v>8.1014617714413859</v>
      </c>
      <c r="G67" s="8">
        <v>5.4459193357733486</v>
      </c>
      <c r="H67" s="8">
        <v>143.86507391227082</v>
      </c>
      <c r="I67" s="15" t="s">
        <v>24</v>
      </c>
    </row>
    <row r="68" spans="2:9" ht="17.25" x14ac:dyDescent="0.25">
      <c r="B68" s="4" t="s">
        <v>26</v>
      </c>
      <c r="C68" s="4" t="s">
        <v>28</v>
      </c>
      <c r="D68" s="8">
        <v>676.78278563092715</v>
      </c>
      <c r="E68" s="8">
        <v>400.61115190165373</v>
      </c>
      <c r="F68" s="8">
        <v>22.156506297969976</v>
      </c>
      <c r="G68" s="8">
        <v>26.235612123061003</v>
      </c>
      <c r="H68" s="8">
        <v>676.78278563092715</v>
      </c>
      <c r="I68" s="15" t="s">
        <v>24</v>
      </c>
    </row>
    <row r="69" spans="2:9" ht="17.25" x14ac:dyDescent="0.25">
      <c r="B69" s="4" t="s">
        <v>18</v>
      </c>
      <c r="C69" s="4" t="s">
        <v>29</v>
      </c>
      <c r="D69" s="31">
        <v>2.0034513720105931</v>
      </c>
      <c r="E69" s="8">
        <v>2.0034513720105931</v>
      </c>
      <c r="F69" s="8">
        <v>0.7490606831974409</v>
      </c>
      <c r="G69" s="8">
        <v>0.52376355158244081</v>
      </c>
      <c r="H69" s="8">
        <v>2.0034513720105931</v>
      </c>
      <c r="I69" s="15" t="s">
        <v>24</v>
      </c>
    </row>
    <row r="70" spans="2:9" ht="17.25" x14ac:dyDescent="0.25">
      <c r="B70" s="4" t="s">
        <v>17</v>
      </c>
      <c r="C70" s="4" t="s">
        <v>30</v>
      </c>
      <c r="D70" s="8">
        <v>6.0607128005002363E-2</v>
      </c>
      <c r="E70" s="8">
        <v>2.9314836515529085E-2</v>
      </c>
      <c r="F70" s="8">
        <v>2.3991598041276273E-2</v>
      </c>
      <c r="G70" s="8">
        <v>3.1565773571505112E-3</v>
      </c>
      <c r="H70" s="8">
        <v>6.0607128005002363E-2</v>
      </c>
      <c r="I70" s="15" t="s">
        <v>24</v>
      </c>
    </row>
    <row r="71" spans="2:9" ht="18" thickBot="1" x14ac:dyDescent="0.3">
      <c r="B71" s="5" t="s">
        <v>19</v>
      </c>
      <c r="C71" s="5" t="s">
        <v>29</v>
      </c>
      <c r="D71" s="11">
        <v>3.319330776450824</v>
      </c>
      <c r="E71" s="11">
        <v>1.3946142844599507</v>
      </c>
      <c r="F71" s="11">
        <v>3.8406973432427609</v>
      </c>
      <c r="G71" s="11">
        <v>0.50938502184688039</v>
      </c>
      <c r="H71" s="11">
        <v>3.319330776450824</v>
      </c>
      <c r="I71" s="16" t="s">
        <v>24</v>
      </c>
    </row>
    <row r="72" spans="2:9" x14ac:dyDescent="0.25">
      <c r="B72" s="1"/>
      <c r="C72" s="1"/>
      <c r="D72" s="1"/>
      <c r="E72" s="1"/>
      <c r="F72" s="1"/>
      <c r="G72" s="1"/>
      <c r="H72" s="1"/>
      <c r="I72" s="1"/>
    </row>
    <row r="73" spans="2:9" x14ac:dyDescent="0.25">
      <c r="B73" s="1" t="s">
        <v>83</v>
      </c>
      <c r="C73" s="1"/>
      <c r="D73" s="1"/>
      <c r="E73" s="2"/>
      <c r="F73" s="2"/>
      <c r="G73" s="2"/>
      <c r="H73" s="2"/>
      <c r="I73" s="18"/>
    </row>
    <row r="74" spans="2:9" x14ac:dyDescent="0.25">
      <c r="B74" s="1" t="s">
        <v>84</v>
      </c>
      <c r="C74" s="1"/>
      <c r="D74" s="1"/>
      <c r="E74" s="2"/>
      <c r="F74" s="2"/>
      <c r="G74" s="2"/>
      <c r="H74" s="2"/>
      <c r="I74" s="2"/>
    </row>
    <row r="75" spans="2:9" x14ac:dyDescent="0.25">
      <c r="B75" s="1" t="s">
        <v>50</v>
      </c>
      <c r="C75" s="1"/>
      <c r="D75" s="1"/>
      <c r="E75" s="2"/>
      <c r="F75" s="2"/>
      <c r="G75" s="2"/>
      <c r="H75" s="2"/>
      <c r="I75" s="2"/>
    </row>
    <row r="76" spans="2:9" x14ac:dyDescent="0.25">
      <c r="B76" s="1" t="s">
        <v>49</v>
      </c>
      <c r="C76" s="2"/>
      <c r="D76" s="2"/>
      <c r="E76" s="2"/>
      <c r="F76" s="2"/>
      <c r="G76" s="2"/>
      <c r="H76" s="2"/>
      <c r="I76" s="2"/>
    </row>
    <row r="77" spans="2:9" x14ac:dyDescent="0.25">
      <c r="B77" s="32"/>
      <c r="C77" s="51" t="s">
        <v>51</v>
      </c>
      <c r="D77" s="2"/>
      <c r="E77" s="2"/>
      <c r="F77" s="2"/>
      <c r="G77" s="2"/>
      <c r="H77" s="2"/>
      <c r="I77" s="37"/>
    </row>
    <row r="78" spans="2:9" x14ac:dyDescent="0.25">
      <c r="B78" s="1"/>
      <c r="C78" s="1"/>
      <c r="D78" s="2"/>
      <c r="E78" s="2"/>
      <c r="F78" s="2"/>
      <c r="G78" s="2"/>
      <c r="H78" s="2"/>
      <c r="I78" s="18"/>
    </row>
  </sheetData>
  <mergeCells count="24">
    <mergeCell ref="B2:C3"/>
    <mergeCell ref="I2:I3"/>
    <mergeCell ref="B4:B5"/>
    <mergeCell ref="C4:C5"/>
    <mergeCell ref="D4:D5"/>
    <mergeCell ref="E4:E5"/>
    <mergeCell ref="F4:F5"/>
    <mergeCell ref="G4:G5"/>
    <mergeCell ref="H4:H5"/>
    <mergeCell ref="I4:I5"/>
    <mergeCell ref="D2:H2"/>
    <mergeCell ref="D3:H3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" customWidth="1"/>
    <col min="3" max="3" width="11.42578125" customWidth="1"/>
    <col min="4" max="4" width="11.5703125" customWidth="1"/>
    <col min="5" max="5" width="11" customWidth="1"/>
    <col min="6" max="6" width="12.85546875" customWidth="1"/>
    <col min="7" max="8" width="12.7109375" customWidth="1"/>
    <col min="9" max="9" width="11.85546875" customWidth="1"/>
  </cols>
  <sheetData>
    <row r="1" spans="2:12" ht="15.75" thickBot="1" x14ac:dyDescent="0.3">
      <c r="B1" s="12" t="s">
        <v>61</v>
      </c>
      <c r="C1" s="1"/>
      <c r="D1" s="1"/>
      <c r="E1" s="1"/>
      <c r="F1" s="1"/>
      <c r="G1" s="1"/>
      <c r="H1" s="1"/>
      <c r="I1" s="1"/>
    </row>
    <row r="2" spans="2:12" ht="15.75" thickBot="1" x14ac:dyDescent="0.3">
      <c r="B2" s="75"/>
      <c r="C2" s="76"/>
      <c r="D2" s="79" t="s">
        <v>60</v>
      </c>
      <c r="E2" s="80"/>
      <c r="F2" s="80"/>
      <c r="G2" s="80"/>
      <c r="H2" s="81"/>
      <c r="I2" s="82"/>
    </row>
    <row r="3" spans="2:12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</row>
    <row r="4" spans="2:12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</row>
    <row r="5" spans="2:12" ht="15.75" thickBot="1" x14ac:dyDescent="0.3">
      <c r="B5" s="85"/>
      <c r="C5" s="85"/>
      <c r="D5" s="85"/>
      <c r="E5" s="85"/>
      <c r="F5" s="85"/>
      <c r="G5" s="85"/>
      <c r="H5" s="85"/>
      <c r="I5" s="87"/>
    </row>
    <row r="6" spans="2:12" ht="17.25" x14ac:dyDescent="0.25">
      <c r="B6" s="3" t="s">
        <v>31</v>
      </c>
      <c r="C6" s="3" t="s">
        <v>27</v>
      </c>
      <c r="D6" s="24">
        <v>51.362718232495546</v>
      </c>
      <c r="E6" s="24">
        <v>71.8763398399567</v>
      </c>
      <c r="F6" s="21">
        <v>197.97228870611164</v>
      </c>
      <c r="G6" s="21">
        <v>129.67944346988273</v>
      </c>
      <c r="H6" s="24">
        <v>51.362718232495546</v>
      </c>
      <c r="I6" s="13" t="s">
        <v>24</v>
      </c>
    </row>
    <row r="7" spans="2:12" ht="17.25" x14ac:dyDescent="0.25">
      <c r="B7" s="4" t="s">
        <v>1</v>
      </c>
      <c r="C7" s="4" t="s">
        <v>27</v>
      </c>
      <c r="D7" s="26" t="s">
        <v>21</v>
      </c>
      <c r="E7" s="26" t="s">
        <v>21</v>
      </c>
      <c r="F7" s="22" t="s">
        <v>21</v>
      </c>
      <c r="G7" s="22" t="s">
        <v>21</v>
      </c>
      <c r="H7" s="26" t="s">
        <v>21</v>
      </c>
      <c r="I7" s="15" t="s">
        <v>24</v>
      </c>
      <c r="L7" s="1"/>
    </row>
    <row r="8" spans="2:12" ht="17.25" x14ac:dyDescent="0.25">
      <c r="B8" s="4" t="s">
        <v>2</v>
      </c>
      <c r="C8" s="4" t="s">
        <v>27</v>
      </c>
      <c r="D8" s="20">
        <v>0.3</v>
      </c>
      <c r="E8" s="20">
        <v>0.3</v>
      </c>
      <c r="F8" s="20">
        <v>0.3</v>
      </c>
      <c r="G8" s="20">
        <v>0.3</v>
      </c>
      <c r="H8" s="20">
        <v>0.3</v>
      </c>
      <c r="I8" s="14" t="s">
        <v>82</v>
      </c>
      <c r="L8" s="1"/>
    </row>
    <row r="9" spans="2:12" ht="17.25" x14ac:dyDescent="0.25">
      <c r="B9" s="4" t="s">
        <v>7</v>
      </c>
      <c r="C9" s="4" t="s">
        <v>27</v>
      </c>
      <c r="D9" s="25">
        <v>13907.200421277283</v>
      </c>
      <c r="E9" s="25">
        <v>5934.50842695546</v>
      </c>
      <c r="F9" s="20">
        <v>500.49011796695657</v>
      </c>
      <c r="G9" s="20">
        <v>585.46654700661475</v>
      </c>
      <c r="H9" s="25">
        <v>13907.200421277283</v>
      </c>
      <c r="I9" s="15" t="s">
        <v>24</v>
      </c>
      <c r="L9" s="1"/>
    </row>
    <row r="10" spans="2:12" ht="17.25" x14ac:dyDescent="0.25">
      <c r="B10" s="59" t="s">
        <v>0</v>
      </c>
      <c r="C10" s="4" t="s">
        <v>27</v>
      </c>
      <c r="D10" s="25">
        <v>2288.4931349745261</v>
      </c>
      <c r="E10" s="25">
        <v>701.25788337334302</v>
      </c>
      <c r="F10" s="20">
        <v>9.8545372828069411</v>
      </c>
      <c r="G10" s="20">
        <v>34.551158787061112</v>
      </c>
      <c r="H10" s="25">
        <v>2288.4931349745261</v>
      </c>
      <c r="I10" s="15" t="s">
        <v>24</v>
      </c>
      <c r="L10" s="1"/>
    </row>
    <row r="11" spans="2:12" ht="17.25" x14ac:dyDescent="0.25">
      <c r="B11" s="4" t="s">
        <v>5</v>
      </c>
      <c r="C11" s="4" t="s">
        <v>27</v>
      </c>
      <c r="D11" s="25">
        <v>916.45127023241605</v>
      </c>
      <c r="E11" s="25">
        <v>84.027862502096994</v>
      </c>
      <c r="F11" s="20">
        <v>43.875366373608664</v>
      </c>
      <c r="G11" s="20">
        <v>22.633643937551962</v>
      </c>
      <c r="H11" s="25">
        <v>916.45127023241605</v>
      </c>
      <c r="I11" s="15" t="s">
        <v>24</v>
      </c>
      <c r="L11" s="1"/>
    </row>
    <row r="12" spans="2:12" ht="17.25" x14ac:dyDescent="0.25">
      <c r="B12" s="4" t="s">
        <v>4</v>
      </c>
      <c r="C12" s="4" t="s">
        <v>27</v>
      </c>
      <c r="D12" s="25">
        <v>833.97065591149862</v>
      </c>
      <c r="E12" s="25">
        <v>76.465354876908265</v>
      </c>
      <c r="F12" s="20">
        <v>39.926583399983883</v>
      </c>
      <c r="G12" s="20">
        <v>20.596615983172288</v>
      </c>
      <c r="H12" s="25">
        <v>833.97065591149862</v>
      </c>
      <c r="I12" s="15" t="s">
        <v>34</v>
      </c>
      <c r="L12" s="1"/>
    </row>
    <row r="13" spans="2:12" ht="17.25" x14ac:dyDescent="0.25">
      <c r="B13" s="4" t="s">
        <v>3</v>
      </c>
      <c r="C13" s="4" t="s">
        <v>27</v>
      </c>
      <c r="D13" s="25">
        <v>821.14033812824482</v>
      </c>
      <c r="E13" s="25">
        <v>75.288964801878905</v>
      </c>
      <c r="F13" s="20">
        <v>39.312328270753362</v>
      </c>
      <c r="G13" s="20">
        <v>20.279744968046558</v>
      </c>
      <c r="H13" s="25">
        <v>821.14033812824482</v>
      </c>
      <c r="I13" s="15" t="s">
        <v>34</v>
      </c>
      <c r="L13" s="1"/>
    </row>
    <row r="14" spans="2:12" ht="17.25" x14ac:dyDescent="0.25">
      <c r="B14" s="4" t="s">
        <v>6</v>
      </c>
      <c r="C14" s="4" t="s">
        <v>27</v>
      </c>
      <c r="D14" s="25">
        <v>52.552981640207669</v>
      </c>
      <c r="E14" s="25">
        <v>4.8184937473202503</v>
      </c>
      <c r="F14" s="20">
        <v>2.5159890093282153</v>
      </c>
      <c r="G14" s="20">
        <v>1.29790367795498</v>
      </c>
      <c r="H14" s="25">
        <v>52.552981640207669</v>
      </c>
      <c r="I14" s="15" t="s">
        <v>35</v>
      </c>
      <c r="L14" s="1"/>
    </row>
    <row r="15" spans="2:12" ht="17.25" x14ac:dyDescent="0.25">
      <c r="B15" s="4" t="s">
        <v>11</v>
      </c>
      <c r="C15" s="4" t="s">
        <v>28</v>
      </c>
      <c r="D15" s="20">
        <v>8.00638221956598</v>
      </c>
      <c r="E15" s="20">
        <v>8.6568619696197615</v>
      </c>
      <c r="F15" s="20">
        <v>19.216487197045474</v>
      </c>
      <c r="G15" s="20">
        <v>16.357608758000485</v>
      </c>
      <c r="H15" s="20">
        <v>8.00638221956598</v>
      </c>
      <c r="I15" s="15" t="s">
        <v>24</v>
      </c>
      <c r="L15" s="1"/>
    </row>
    <row r="16" spans="2:12" ht="17.25" x14ac:dyDescent="0.25">
      <c r="B16" s="4" t="s">
        <v>9</v>
      </c>
      <c r="C16" s="4" t="s">
        <v>28</v>
      </c>
      <c r="D16" s="20">
        <v>0.32552430565675838</v>
      </c>
      <c r="E16" s="20">
        <v>0.57899056466148047</v>
      </c>
      <c r="F16" s="20">
        <v>0.46925104768193143</v>
      </c>
      <c r="G16" s="20">
        <v>0.88592260114691523</v>
      </c>
      <c r="H16" s="20">
        <v>0.32552430565675838</v>
      </c>
      <c r="I16" s="15" t="s">
        <v>24</v>
      </c>
      <c r="L16" s="1"/>
    </row>
    <row r="17" spans="2:12" ht="17.25" x14ac:dyDescent="0.25">
      <c r="B17" s="4" t="s">
        <v>12</v>
      </c>
      <c r="C17" s="4" t="s">
        <v>28</v>
      </c>
      <c r="D17" s="20">
        <v>83.374715652736185</v>
      </c>
      <c r="E17" s="20">
        <v>3.0043550072213598</v>
      </c>
      <c r="F17" s="20">
        <v>11.42995794326343</v>
      </c>
      <c r="G17" s="20">
        <v>9.6530448357817047</v>
      </c>
      <c r="H17" s="20">
        <v>83.374715652736185</v>
      </c>
      <c r="I17" s="15" t="s">
        <v>24</v>
      </c>
      <c r="L17" s="1"/>
    </row>
    <row r="18" spans="2:12" ht="17.25" x14ac:dyDescent="0.25">
      <c r="B18" s="4" t="s">
        <v>13</v>
      </c>
      <c r="C18" s="4" t="s">
        <v>28</v>
      </c>
      <c r="D18" s="20">
        <v>10.196548995850479</v>
      </c>
      <c r="E18" s="20">
        <v>5.3388484116159018</v>
      </c>
      <c r="F18" s="20">
        <v>25.59248268024626</v>
      </c>
      <c r="G18" s="20">
        <v>7.8752815541769108</v>
      </c>
      <c r="H18" s="20">
        <v>10.196548995850479</v>
      </c>
      <c r="I18" s="15" t="s">
        <v>24</v>
      </c>
    </row>
    <row r="19" spans="2:12" ht="17.25" x14ac:dyDescent="0.25">
      <c r="B19" s="4" t="s">
        <v>10</v>
      </c>
      <c r="C19" s="4" t="s">
        <v>28</v>
      </c>
      <c r="D19" s="20">
        <v>8.7848412501834439</v>
      </c>
      <c r="E19" s="20">
        <v>2.6082291014706254</v>
      </c>
      <c r="F19" s="20">
        <v>2.9711713004088089</v>
      </c>
      <c r="G19" s="20">
        <v>1.827154441101835</v>
      </c>
      <c r="H19" s="20">
        <v>8.7848412501834439</v>
      </c>
      <c r="I19" s="15" t="s">
        <v>24</v>
      </c>
    </row>
    <row r="20" spans="2:12" ht="17.25" x14ac:dyDescent="0.25">
      <c r="B20" s="4" t="s">
        <v>8</v>
      </c>
      <c r="C20" s="4" t="s">
        <v>28</v>
      </c>
      <c r="D20" s="20">
        <v>14.080150543077428</v>
      </c>
      <c r="E20" s="20">
        <v>24.18394218775984</v>
      </c>
      <c r="F20" s="20">
        <v>41.446169760827949</v>
      </c>
      <c r="G20" s="20">
        <v>19.650238913596834</v>
      </c>
      <c r="H20" s="20">
        <v>14.080150543077428</v>
      </c>
      <c r="I20" s="15" t="s">
        <v>24</v>
      </c>
    </row>
    <row r="21" spans="2:12" ht="17.25" x14ac:dyDescent="0.25">
      <c r="B21" s="4" t="s">
        <v>14</v>
      </c>
      <c r="C21" s="4" t="s">
        <v>28</v>
      </c>
      <c r="D21" s="20">
        <v>7.8878920380298183</v>
      </c>
      <c r="E21" s="20">
        <v>3.3200992467893626</v>
      </c>
      <c r="F21" s="20">
        <v>7.0887148251180614</v>
      </c>
      <c r="G21" s="20">
        <v>7.1319789624109156</v>
      </c>
      <c r="H21" s="20">
        <v>7.8878920380298183</v>
      </c>
      <c r="I21" s="15" t="s">
        <v>24</v>
      </c>
    </row>
    <row r="22" spans="2:12" ht="17.25" x14ac:dyDescent="0.25">
      <c r="B22" s="4" t="s">
        <v>15</v>
      </c>
      <c r="C22" s="4" t="s">
        <v>28</v>
      </c>
      <c r="D22" s="20">
        <v>2.3277577659315356</v>
      </c>
      <c r="E22" s="20">
        <v>2.2314014894056178</v>
      </c>
      <c r="F22" s="20">
        <v>4.5478240653512554</v>
      </c>
      <c r="G22" s="20">
        <v>5.8047894419158004</v>
      </c>
      <c r="H22" s="20">
        <v>2.3277577659315356</v>
      </c>
      <c r="I22" s="15" t="s">
        <v>24</v>
      </c>
    </row>
    <row r="23" spans="2:12" ht="17.25" x14ac:dyDescent="0.25">
      <c r="B23" s="4" t="s">
        <v>16</v>
      </c>
      <c r="C23" s="4" t="s">
        <v>28</v>
      </c>
      <c r="D23" s="20">
        <v>43.062498486031132</v>
      </c>
      <c r="E23" s="20">
        <v>76.452748184738681</v>
      </c>
      <c r="F23" s="20">
        <v>100.34902874812086</v>
      </c>
      <c r="G23" s="20">
        <v>96.732591615878633</v>
      </c>
      <c r="H23" s="20">
        <v>43.062498486031132</v>
      </c>
      <c r="I23" s="15" t="s">
        <v>24</v>
      </c>
    </row>
    <row r="24" spans="2:12" ht="17.25" x14ac:dyDescent="0.25">
      <c r="B24" s="4" t="s">
        <v>54</v>
      </c>
      <c r="C24" s="4" t="s">
        <v>28</v>
      </c>
      <c r="D24" s="25">
        <v>106.57740238487003</v>
      </c>
      <c r="E24" s="25">
        <v>21.82900296182045</v>
      </c>
      <c r="F24" s="20">
        <v>8.0460074712615737E-2</v>
      </c>
      <c r="G24" s="20">
        <v>0.6856202144132556</v>
      </c>
      <c r="H24" s="25">
        <v>106.57740238487003</v>
      </c>
      <c r="I24" s="15" t="s">
        <v>24</v>
      </c>
    </row>
    <row r="25" spans="2:12" ht="17.25" x14ac:dyDescent="0.25">
      <c r="B25" s="4" t="s">
        <v>55</v>
      </c>
      <c r="C25" s="4" t="s">
        <v>28</v>
      </c>
      <c r="D25" s="25">
        <v>256.70859490806168</v>
      </c>
      <c r="E25" s="25">
        <v>31.400049007633584</v>
      </c>
      <c r="F25" s="20">
        <v>0.71469303700115083</v>
      </c>
      <c r="G25" s="20">
        <v>1.6400881438457033</v>
      </c>
      <c r="H25" s="25">
        <v>256.70859490806168</v>
      </c>
      <c r="I25" s="15" t="s">
        <v>24</v>
      </c>
    </row>
    <row r="26" spans="2:12" ht="17.25" x14ac:dyDescent="0.25">
      <c r="B26" s="4" t="s">
        <v>56</v>
      </c>
      <c r="C26" s="4" t="s">
        <v>28</v>
      </c>
      <c r="D26" s="25">
        <v>80.503021037223661</v>
      </c>
      <c r="E26" s="25">
        <v>18.716702759743292</v>
      </c>
      <c r="F26" s="20">
        <v>0.20215496131652078</v>
      </c>
      <c r="G26" s="20">
        <v>0.78307303653940019</v>
      </c>
      <c r="H26" s="25">
        <v>80.503021037223661</v>
      </c>
      <c r="I26" s="15" t="s">
        <v>24</v>
      </c>
    </row>
    <row r="27" spans="2:12" ht="17.25" x14ac:dyDescent="0.25">
      <c r="B27" s="4" t="s">
        <v>57</v>
      </c>
      <c r="C27" s="4" t="s">
        <v>28</v>
      </c>
      <c r="D27" s="25">
        <v>182.01630510038174</v>
      </c>
      <c r="E27" s="25">
        <v>15.052457990546245</v>
      </c>
      <c r="F27" s="20">
        <v>0.34017731022844755</v>
      </c>
      <c r="G27" s="20">
        <v>0.62931237893335445</v>
      </c>
      <c r="H27" s="25">
        <v>182.01630510038174</v>
      </c>
      <c r="I27" s="15" t="s">
        <v>24</v>
      </c>
    </row>
    <row r="28" spans="2:12" ht="17.25" x14ac:dyDescent="0.25">
      <c r="B28" s="4" t="s">
        <v>26</v>
      </c>
      <c r="C28" s="4" t="s">
        <v>28</v>
      </c>
      <c r="D28" s="25">
        <v>625.80532343053721</v>
      </c>
      <c r="E28" s="25">
        <v>86.998212719743563</v>
      </c>
      <c r="F28" s="20">
        <v>1.3374853832587348</v>
      </c>
      <c r="G28" s="20">
        <v>3.7380937737317135</v>
      </c>
      <c r="H28" s="25">
        <v>625.80532343053721</v>
      </c>
      <c r="I28" s="15" t="s">
        <v>24</v>
      </c>
    </row>
    <row r="29" spans="2:12" ht="17.25" x14ac:dyDescent="0.25">
      <c r="B29" s="4" t="s">
        <v>18</v>
      </c>
      <c r="C29" s="4" t="s">
        <v>29</v>
      </c>
      <c r="D29" s="20">
        <v>2.0034513720105931</v>
      </c>
      <c r="E29" s="20">
        <v>2.0034513720105931</v>
      </c>
      <c r="F29" s="20">
        <v>0.7490606831974409</v>
      </c>
      <c r="G29" s="20">
        <v>0.52376355158244081</v>
      </c>
      <c r="H29" s="20">
        <v>2.0034513720105931</v>
      </c>
      <c r="I29" s="15" t="s">
        <v>24</v>
      </c>
    </row>
    <row r="30" spans="2:12" ht="17.25" x14ac:dyDescent="0.25">
      <c r="B30" s="4" t="s">
        <v>17</v>
      </c>
      <c r="C30" s="4" t="s">
        <v>30</v>
      </c>
      <c r="D30" s="20">
        <v>60.607128005002366</v>
      </c>
      <c r="E30" s="20">
        <v>29.314836515529084</v>
      </c>
      <c r="F30" s="20">
        <v>33.438787631382432</v>
      </c>
      <c r="G30" s="20">
        <v>3.1565773571505114</v>
      </c>
      <c r="H30" s="20">
        <v>60.607128005002366</v>
      </c>
      <c r="I30" s="15" t="s">
        <v>24</v>
      </c>
    </row>
    <row r="31" spans="2:12" ht="18" thickBot="1" x14ac:dyDescent="0.3">
      <c r="B31" s="5" t="s">
        <v>19</v>
      </c>
      <c r="C31" s="5" t="s">
        <v>29</v>
      </c>
      <c r="D31" s="23">
        <v>3.319330776450824</v>
      </c>
      <c r="E31" s="23">
        <v>1.3946142844599507</v>
      </c>
      <c r="F31" s="23">
        <v>0.63680584753563563</v>
      </c>
      <c r="G31" s="23">
        <v>0.50938502184688039</v>
      </c>
      <c r="H31" s="23">
        <v>3.319330776450824</v>
      </c>
      <c r="I31" s="16" t="s">
        <v>24</v>
      </c>
    </row>
    <row r="33" spans="2:53" x14ac:dyDescent="0.25">
      <c r="B33" s="1" t="s">
        <v>83</v>
      </c>
    </row>
    <row r="34" spans="2:53" x14ac:dyDescent="0.25">
      <c r="B34" s="1" t="s">
        <v>84</v>
      </c>
    </row>
    <row r="35" spans="2:53" x14ac:dyDescent="0.25">
      <c r="B35" s="1" t="s">
        <v>50</v>
      </c>
    </row>
    <row r="36" spans="2:53" x14ac:dyDescent="0.25">
      <c r="B36" s="1" t="s">
        <v>49</v>
      </c>
    </row>
    <row r="37" spans="2:53" x14ac:dyDescent="0.25">
      <c r="B37" s="29"/>
      <c r="C37" t="s">
        <v>65</v>
      </c>
    </row>
    <row r="38" spans="2:53" x14ac:dyDescent="0.25">
      <c r="B38" s="30"/>
      <c r="C38" t="s">
        <v>66</v>
      </c>
    </row>
    <row r="39" spans="2:53" x14ac:dyDescent="0.25">
      <c r="B39" s="56"/>
      <c r="C39" s="1" t="s">
        <v>81</v>
      </c>
      <c r="D39" s="2"/>
    </row>
    <row r="41" spans="2:53" ht="15.75" thickBot="1" x14ac:dyDescent="0.3">
      <c r="B41" s="12" t="s">
        <v>129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60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24">
        <v>51.362718232495546</v>
      </c>
      <c r="E46" s="24">
        <v>71.8763398399567</v>
      </c>
      <c r="F46" s="21">
        <v>171.45993035250689</v>
      </c>
      <c r="G46" s="21">
        <v>114.05476135856199</v>
      </c>
      <c r="H46" s="24">
        <v>51.362718232495546</v>
      </c>
      <c r="I46" s="13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26">
        <v>712</v>
      </c>
      <c r="E47" s="26">
        <v>712</v>
      </c>
      <c r="F47" s="22">
        <v>712</v>
      </c>
      <c r="G47" s="22">
        <v>712</v>
      </c>
      <c r="H47" s="26">
        <v>712</v>
      </c>
      <c r="I47" s="15" t="s">
        <v>24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20">
        <v>0.3</v>
      </c>
      <c r="E48" s="20">
        <v>0.3</v>
      </c>
      <c r="F48" s="20">
        <v>0.3</v>
      </c>
      <c r="G48" s="20">
        <v>0.3</v>
      </c>
      <c r="H48" s="20">
        <v>0.3</v>
      </c>
      <c r="I48" s="14" t="s">
        <v>82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25">
        <v>13907.200421277283</v>
      </c>
      <c r="E49" s="25">
        <v>5934.50842695546</v>
      </c>
      <c r="F49" s="20">
        <v>637.12989072794073</v>
      </c>
      <c r="G49" s="20">
        <v>3338.0817755003636</v>
      </c>
      <c r="H49" s="25">
        <v>13907.200421277283</v>
      </c>
      <c r="I49" s="15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25">
        <v>2288.4931349745261</v>
      </c>
      <c r="E50" s="25">
        <v>701.25788337334302</v>
      </c>
      <c r="F50" s="20">
        <v>21.055829418521416</v>
      </c>
      <c r="G50" s="20">
        <v>298.34491835976814</v>
      </c>
      <c r="H50" s="25">
        <v>2288.4931349745261</v>
      </c>
      <c r="I50" s="15" t="s">
        <v>24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25">
        <v>916.45127023241605</v>
      </c>
      <c r="E51" s="25">
        <v>84.027862502096994</v>
      </c>
      <c r="F51" s="20">
        <v>31.782791468201207</v>
      </c>
      <c r="G51" s="20">
        <v>116.26848688208963</v>
      </c>
      <c r="H51" s="25">
        <v>916.45127023241605</v>
      </c>
      <c r="I51" s="15" t="s">
        <v>24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25">
        <v>833.97065591149862</v>
      </c>
      <c r="E52" s="25">
        <v>76.465354876908265</v>
      </c>
      <c r="F52" s="20">
        <v>28.9223402360631</v>
      </c>
      <c r="G52" s="20">
        <v>105.80432306270157</v>
      </c>
      <c r="H52" s="25">
        <v>833.97065591149862</v>
      </c>
      <c r="I52" s="15" t="s">
        <v>34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25">
        <v>821.14033812824482</v>
      </c>
      <c r="E53" s="25">
        <v>75.288964801878905</v>
      </c>
      <c r="F53" s="20">
        <v>28.477381155508279</v>
      </c>
      <c r="G53" s="20">
        <v>104.1765642463523</v>
      </c>
      <c r="H53" s="25">
        <v>821.14033812824482</v>
      </c>
      <c r="I53" s="15" t="s">
        <v>34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25">
        <v>52.552981640207669</v>
      </c>
      <c r="E54" s="25">
        <v>4.8184937473202503</v>
      </c>
      <c r="F54" s="20">
        <v>1.8225523939525301</v>
      </c>
      <c r="G54" s="20">
        <v>6.667300111766548</v>
      </c>
      <c r="H54" s="25">
        <v>52.552981640207669</v>
      </c>
      <c r="I54" s="15" t="s">
        <v>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20">
        <v>8.00638221956598</v>
      </c>
      <c r="E55" s="20">
        <v>8.6568619696197615</v>
      </c>
      <c r="F55" s="20">
        <v>19.216487197045474</v>
      </c>
      <c r="G55" s="20">
        <v>16.357608758000485</v>
      </c>
      <c r="H55" s="20">
        <v>8.00638221956598</v>
      </c>
      <c r="I55" s="15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20">
        <v>0.32552430565675838</v>
      </c>
      <c r="E56" s="20">
        <v>0.57899056466148047</v>
      </c>
      <c r="F56" s="20">
        <v>0.46925104768193143</v>
      </c>
      <c r="G56" s="20">
        <v>0.88592260114691523</v>
      </c>
      <c r="H56" s="20">
        <v>0.32552430565675838</v>
      </c>
      <c r="I56" s="15" t="s">
        <v>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20">
        <v>83.374715652736185</v>
      </c>
      <c r="E57" s="20">
        <v>3.0043550072213598</v>
      </c>
      <c r="F57" s="20">
        <v>11.42995794326343</v>
      </c>
      <c r="G57" s="20">
        <v>9.6530448357817047</v>
      </c>
      <c r="H57" s="20">
        <v>83.374715652736185</v>
      </c>
      <c r="I57" s="15" t="s">
        <v>24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20">
        <v>10.196548995850479</v>
      </c>
      <c r="E58" s="20">
        <v>5.3388484116159018</v>
      </c>
      <c r="F58" s="20">
        <v>25.59248268024626</v>
      </c>
      <c r="G58" s="20">
        <v>7.8752815541769108</v>
      </c>
      <c r="H58" s="20">
        <v>10.196548995850479</v>
      </c>
      <c r="I58" s="15" t="s">
        <v>24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20">
        <v>7.2</v>
      </c>
      <c r="E59" s="20">
        <v>6</v>
      </c>
      <c r="F59" s="20">
        <v>3</v>
      </c>
      <c r="G59" s="20">
        <v>3</v>
      </c>
      <c r="H59" s="20">
        <v>7.2</v>
      </c>
      <c r="I59" s="15" t="s">
        <v>24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20">
        <v>14.080150543077428</v>
      </c>
      <c r="E60" s="20">
        <v>24.18394218775984</v>
      </c>
      <c r="F60" s="20">
        <v>41.446169760827949</v>
      </c>
      <c r="G60" s="20">
        <v>19.650238913596834</v>
      </c>
      <c r="H60" s="20">
        <v>14.080150543077428</v>
      </c>
      <c r="I60" s="15" t="s">
        <v>24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20">
        <v>7.8878920380298183</v>
      </c>
      <c r="E61" s="20">
        <v>3.3200992467893626</v>
      </c>
      <c r="F61" s="20">
        <v>7.0887148251180614</v>
      </c>
      <c r="G61" s="20">
        <v>7.1319789624109156</v>
      </c>
      <c r="H61" s="20">
        <v>7.8878920380298183</v>
      </c>
      <c r="I61" s="15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20">
        <v>2.3277577659315356</v>
      </c>
      <c r="E62" s="20">
        <v>2.2314014894056178</v>
      </c>
      <c r="F62" s="20">
        <v>4.5478240653512554</v>
      </c>
      <c r="G62" s="20">
        <v>5.8047894419158004</v>
      </c>
      <c r="H62" s="20">
        <v>2.3277577659315356</v>
      </c>
      <c r="I62" s="15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20">
        <v>43.062498486031132</v>
      </c>
      <c r="E63" s="20">
        <v>76.452748184738681</v>
      </c>
      <c r="F63" s="20">
        <v>100.34902874812086</v>
      </c>
      <c r="G63" s="20">
        <v>96.732591615878633</v>
      </c>
      <c r="H63" s="20">
        <v>43.062498486031132</v>
      </c>
      <c r="I63" s="15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25">
        <v>106.57740238487003</v>
      </c>
      <c r="E64" s="25">
        <v>21.82900296182045</v>
      </c>
      <c r="F64" s="20">
        <v>4.78046115707971</v>
      </c>
      <c r="G64" s="20">
        <v>7.2976530703245333</v>
      </c>
      <c r="H64" s="25">
        <v>106.57740238487003</v>
      </c>
      <c r="I64" s="15" t="s">
        <v>24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25">
        <v>256.70859490806168</v>
      </c>
      <c r="E65" s="25">
        <v>31.400049007633584</v>
      </c>
      <c r="F65" s="20">
        <v>5.0503520559329074</v>
      </c>
      <c r="G65" s="20">
        <v>10.242639687405863</v>
      </c>
      <c r="H65" s="25">
        <v>256.70859490806168</v>
      </c>
      <c r="I65" s="15" t="s">
        <v>24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25">
        <v>80.503021037223661</v>
      </c>
      <c r="E66" s="25">
        <v>18.716702759743292</v>
      </c>
      <c r="F66" s="20">
        <v>4.2242313135159746</v>
      </c>
      <c r="G66" s="20">
        <v>3.2494000295572576</v>
      </c>
      <c r="H66" s="25">
        <v>80.503021037223661</v>
      </c>
      <c r="I66" s="15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25">
        <v>182.01630510038174</v>
      </c>
      <c r="E67" s="25">
        <v>15.052457990546245</v>
      </c>
      <c r="F67" s="20">
        <v>8.1014617714413859</v>
      </c>
      <c r="G67" s="20">
        <v>5.4459193357733486</v>
      </c>
      <c r="H67" s="25">
        <v>182.01630510038174</v>
      </c>
      <c r="I67" s="15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25">
        <v>625.80532343053721</v>
      </c>
      <c r="E68" s="25">
        <v>86.998212719743563</v>
      </c>
      <c r="F68" s="20">
        <v>22.156506297969976</v>
      </c>
      <c r="G68" s="20">
        <v>26.235612123061003</v>
      </c>
      <c r="H68" s="25">
        <v>625.80532343053721</v>
      </c>
      <c r="I68" s="15" t="s">
        <v>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20">
        <v>2.0034513720105931</v>
      </c>
      <c r="E69" s="20">
        <v>2.0034513720105931</v>
      </c>
      <c r="F69" s="20">
        <v>0.7490606831974409</v>
      </c>
      <c r="G69" s="20">
        <v>0.52376355158244081</v>
      </c>
      <c r="H69" s="20">
        <v>2.0034513720105931</v>
      </c>
      <c r="I69" s="15" t="s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20">
        <v>6.0607128005002363E-2</v>
      </c>
      <c r="E70" s="20">
        <v>2.9314836515529085E-2</v>
      </c>
      <c r="F70" s="20">
        <v>2.3991598041276273E-2</v>
      </c>
      <c r="G70" s="20">
        <v>3.1565773571505112E-3</v>
      </c>
      <c r="H70" s="20">
        <v>6.0607128005002363E-2</v>
      </c>
      <c r="I70" s="15" t="s">
        <v>24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23">
        <v>3.319330776450824</v>
      </c>
      <c r="E71" s="23">
        <v>1.3946142844599507</v>
      </c>
      <c r="F71" s="23">
        <v>3.8406973432427609</v>
      </c>
      <c r="G71" s="23">
        <v>0.50938502184688039</v>
      </c>
      <c r="H71" s="23">
        <v>3.319330776450824</v>
      </c>
      <c r="I71" s="16" t="s">
        <v>24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1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1"/>
      <c r="D74" s="1"/>
      <c r="E74" s="1"/>
      <c r="F74" s="1"/>
      <c r="G74" s="1"/>
      <c r="H74" s="1"/>
      <c r="I74" s="1"/>
    </row>
    <row r="75" spans="2:53" x14ac:dyDescent="0.25">
      <c r="B75" s="1" t="s">
        <v>50</v>
      </c>
      <c r="C75" s="1"/>
      <c r="D75" s="1"/>
      <c r="E75" s="1"/>
      <c r="F75" s="1"/>
      <c r="G75" s="1"/>
      <c r="H75" s="1"/>
      <c r="I75" s="1"/>
    </row>
    <row r="76" spans="2:53" x14ac:dyDescent="0.25">
      <c r="B76" s="1" t="s">
        <v>49</v>
      </c>
      <c r="C76" s="1"/>
      <c r="D76" s="1"/>
      <c r="E76" s="1"/>
      <c r="F76" s="1"/>
      <c r="G76" s="1"/>
      <c r="H76" s="1"/>
      <c r="I76" s="1"/>
    </row>
    <row r="77" spans="2:53" x14ac:dyDescent="0.25">
      <c r="B77" s="29"/>
      <c r="C77" s="1" t="s">
        <v>65</v>
      </c>
      <c r="D77" s="1"/>
      <c r="E77" s="1"/>
      <c r="F77" s="1"/>
      <c r="G77" s="1"/>
      <c r="H77" s="1"/>
      <c r="I77" s="1"/>
    </row>
    <row r="78" spans="2:53" x14ac:dyDescent="0.25">
      <c r="B78" s="30"/>
      <c r="C78" s="1" t="s">
        <v>66</v>
      </c>
      <c r="D78" s="1"/>
      <c r="E78" s="1"/>
      <c r="F78" s="1"/>
      <c r="G78" s="1"/>
      <c r="H78" s="1"/>
      <c r="I78" s="1"/>
    </row>
  </sheetData>
  <mergeCells count="24">
    <mergeCell ref="H4:H5"/>
    <mergeCell ref="I4:I5"/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" customWidth="1"/>
    <col min="3" max="3" width="11.28515625" customWidth="1"/>
    <col min="4" max="4" width="12.7109375" customWidth="1"/>
    <col min="5" max="5" width="11.5703125" customWidth="1"/>
    <col min="6" max="6" width="12.5703125" customWidth="1"/>
    <col min="7" max="8" width="13" customWidth="1"/>
    <col min="9" max="9" width="11.42578125" customWidth="1"/>
  </cols>
  <sheetData>
    <row r="1" spans="2:12" ht="15.75" thickBot="1" x14ac:dyDescent="0.3">
      <c r="B1" s="12" t="s">
        <v>63</v>
      </c>
      <c r="C1" s="1"/>
      <c r="D1" s="1"/>
      <c r="E1" s="1"/>
      <c r="F1" s="1"/>
      <c r="G1" s="1"/>
      <c r="H1" s="1"/>
      <c r="I1" s="1"/>
    </row>
    <row r="2" spans="2:12" ht="15.75" thickBot="1" x14ac:dyDescent="0.3">
      <c r="B2" s="75"/>
      <c r="C2" s="76"/>
      <c r="D2" s="79" t="s">
        <v>62</v>
      </c>
      <c r="E2" s="80"/>
      <c r="F2" s="80"/>
      <c r="G2" s="80"/>
      <c r="H2" s="81"/>
      <c r="I2" s="82"/>
    </row>
    <row r="3" spans="2:12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</row>
    <row r="4" spans="2:12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</row>
    <row r="5" spans="2:12" ht="15.75" thickBot="1" x14ac:dyDescent="0.3">
      <c r="B5" s="85"/>
      <c r="C5" s="85"/>
      <c r="D5" s="85"/>
      <c r="E5" s="85"/>
      <c r="F5" s="85"/>
      <c r="G5" s="85"/>
      <c r="H5" s="85"/>
      <c r="I5" s="87"/>
    </row>
    <row r="6" spans="2:12" ht="17.25" x14ac:dyDescent="0.25">
      <c r="B6" s="3" t="s">
        <v>31</v>
      </c>
      <c r="C6" s="3" t="s">
        <v>27</v>
      </c>
      <c r="D6" s="7">
        <v>129.01390561744336</v>
      </c>
      <c r="E6" s="7">
        <v>162.66765222621734</v>
      </c>
      <c r="F6" s="7">
        <v>196.04263196305314</v>
      </c>
      <c r="G6" s="7">
        <v>167.38116382524507</v>
      </c>
      <c r="H6" s="7">
        <v>129.01390561744336</v>
      </c>
      <c r="I6" s="13" t="s">
        <v>24</v>
      </c>
    </row>
    <row r="7" spans="2:12" ht="17.25" x14ac:dyDescent="0.25">
      <c r="B7" s="4" t="s">
        <v>1</v>
      </c>
      <c r="C7" s="4" t="s">
        <v>27</v>
      </c>
      <c r="D7" s="10" t="s">
        <v>21</v>
      </c>
      <c r="E7" s="10" t="s">
        <v>21</v>
      </c>
      <c r="F7" s="10" t="s">
        <v>21</v>
      </c>
      <c r="G7" s="10" t="s">
        <v>21</v>
      </c>
      <c r="H7" s="10" t="s">
        <v>21</v>
      </c>
      <c r="I7" s="15" t="s">
        <v>24</v>
      </c>
      <c r="L7" s="1"/>
    </row>
    <row r="8" spans="2:12" ht="17.25" x14ac:dyDescent="0.25">
      <c r="B8" s="4" t="s">
        <v>2</v>
      </c>
      <c r="C8" s="4" t="s">
        <v>27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14" t="s">
        <v>82</v>
      </c>
      <c r="L8" s="1"/>
    </row>
    <row r="9" spans="2:12" ht="17.25" x14ac:dyDescent="0.25">
      <c r="B9" s="4" t="s">
        <v>7</v>
      </c>
      <c r="C9" s="4" t="s">
        <v>27</v>
      </c>
      <c r="D9" s="8">
        <v>4935.4376426154613</v>
      </c>
      <c r="E9" s="8">
        <v>2625.3061145650681</v>
      </c>
      <c r="F9" s="8">
        <v>383.50327057533605</v>
      </c>
      <c r="G9" s="8">
        <v>739.80666893842124</v>
      </c>
      <c r="H9" s="8">
        <v>4935.4376426154613</v>
      </c>
      <c r="I9" s="15" t="s">
        <v>24</v>
      </c>
      <c r="L9" s="1"/>
    </row>
    <row r="10" spans="2:12" ht="17.25" x14ac:dyDescent="0.25">
      <c r="B10" s="59" t="s">
        <v>0</v>
      </c>
      <c r="C10" s="4" t="s">
        <v>27</v>
      </c>
      <c r="D10" s="35">
        <v>393.35601412022316</v>
      </c>
      <c r="E10" s="35">
        <v>507.92904152656223</v>
      </c>
      <c r="F10" s="35">
        <v>4.320053487624862</v>
      </c>
      <c r="G10" s="35">
        <v>58.038482821038869</v>
      </c>
      <c r="H10" s="35">
        <v>393.35601412022316</v>
      </c>
      <c r="I10" s="15" t="s">
        <v>24</v>
      </c>
      <c r="L10" s="1"/>
    </row>
    <row r="11" spans="2:12" ht="17.25" x14ac:dyDescent="0.25">
      <c r="B11" s="4" t="s">
        <v>5</v>
      </c>
      <c r="C11" s="4" t="s">
        <v>27</v>
      </c>
      <c r="D11" s="8">
        <v>642.34763777577018</v>
      </c>
      <c r="E11" s="8">
        <v>212.60982927378961</v>
      </c>
      <c r="F11" s="8">
        <v>71.067748190888082</v>
      </c>
      <c r="G11" s="8">
        <v>80.081777498564918</v>
      </c>
      <c r="H11" s="8">
        <v>642.34763777577018</v>
      </c>
      <c r="I11" s="15" t="s">
        <v>24</v>
      </c>
      <c r="L11" s="1"/>
    </row>
    <row r="12" spans="2:12" ht="17.25" x14ac:dyDescent="0.25">
      <c r="B12" s="4" t="s">
        <v>4</v>
      </c>
      <c r="C12" s="4" t="s">
        <v>27</v>
      </c>
      <c r="D12" s="8">
        <v>584.53635037595086</v>
      </c>
      <c r="E12" s="8">
        <v>193.47494463914856</v>
      </c>
      <c r="F12" s="8">
        <v>64.671650853708158</v>
      </c>
      <c r="G12" s="8">
        <v>72.874417523694078</v>
      </c>
      <c r="H12" s="8">
        <v>584.53635037595086</v>
      </c>
      <c r="I12" s="15" t="s">
        <v>34</v>
      </c>
      <c r="L12" s="1"/>
    </row>
    <row r="13" spans="2:12" ht="17.25" x14ac:dyDescent="0.25">
      <c r="B13" s="4" t="s">
        <v>3</v>
      </c>
      <c r="C13" s="4" t="s">
        <v>27</v>
      </c>
      <c r="D13" s="8">
        <v>575.54348344709001</v>
      </c>
      <c r="E13" s="8">
        <v>190.4984070293155</v>
      </c>
      <c r="F13" s="8">
        <v>63.676702379035717</v>
      </c>
      <c r="G13" s="8">
        <v>71.753272638714165</v>
      </c>
      <c r="H13" s="8">
        <v>575.54348344709001</v>
      </c>
      <c r="I13" s="15" t="s">
        <v>34</v>
      </c>
      <c r="L13" s="1"/>
    </row>
    <row r="14" spans="2:12" ht="17.25" x14ac:dyDescent="0.25">
      <c r="B14" s="4" t="s">
        <v>6</v>
      </c>
      <c r="C14" s="4" t="s">
        <v>27</v>
      </c>
      <c r="D14" s="8">
        <v>36.834782940613763</v>
      </c>
      <c r="E14" s="8">
        <v>12.191898049876192</v>
      </c>
      <c r="F14" s="8">
        <v>4.0753089522582862</v>
      </c>
      <c r="G14" s="8">
        <v>4.592209448877707</v>
      </c>
      <c r="H14" s="8">
        <v>36.834782940613763</v>
      </c>
      <c r="I14" s="15" t="s">
        <v>35</v>
      </c>
      <c r="L14" s="1"/>
    </row>
    <row r="15" spans="2:12" ht="17.25" x14ac:dyDescent="0.25">
      <c r="B15" s="4" t="s">
        <v>11</v>
      </c>
      <c r="C15" s="4" t="s">
        <v>28</v>
      </c>
      <c r="D15" s="8">
        <v>5.5867970940028089</v>
      </c>
      <c r="E15" s="8">
        <v>0.4016718216792674</v>
      </c>
      <c r="F15" s="8">
        <v>2.6664733116344537</v>
      </c>
      <c r="G15" s="33">
        <v>2.6664733116344537</v>
      </c>
      <c r="H15" s="8">
        <v>5.5867970940028089</v>
      </c>
      <c r="I15" s="15" t="s">
        <v>24</v>
      </c>
      <c r="L15" s="1"/>
    </row>
    <row r="16" spans="2:12" ht="17.25" x14ac:dyDescent="0.25">
      <c r="B16" s="4" t="s">
        <v>9</v>
      </c>
      <c r="C16" s="4" t="s">
        <v>28</v>
      </c>
      <c r="D16" s="8">
        <v>0.23580548929888923</v>
      </c>
      <c r="E16" s="8">
        <v>0.13735520972150278</v>
      </c>
      <c r="F16" s="8">
        <v>0.1350153997207679</v>
      </c>
      <c r="G16" s="33">
        <v>0.1350153997207679</v>
      </c>
      <c r="H16" s="8">
        <v>0.23580548929888923</v>
      </c>
      <c r="I16" s="15" t="s">
        <v>24</v>
      </c>
      <c r="L16" s="1"/>
    </row>
    <row r="17" spans="2:12" ht="17.25" x14ac:dyDescent="0.25">
      <c r="B17" s="4" t="s">
        <v>12</v>
      </c>
      <c r="C17" s="4" t="s">
        <v>28</v>
      </c>
      <c r="D17" s="8">
        <v>16.314371601983797</v>
      </c>
      <c r="E17" s="8">
        <v>6.4109859615036493</v>
      </c>
      <c r="F17" s="8">
        <v>1.9979550766795755</v>
      </c>
      <c r="G17" s="33">
        <v>1.9979550766795755</v>
      </c>
      <c r="H17" s="8">
        <v>16.314371601983797</v>
      </c>
      <c r="I17" s="15" t="s">
        <v>24</v>
      </c>
      <c r="L17" s="1"/>
    </row>
    <row r="18" spans="2:12" ht="17.25" x14ac:dyDescent="0.25">
      <c r="B18" s="4" t="s">
        <v>13</v>
      </c>
      <c r="C18" s="4" t="s">
        <v>28</v>
      </c>
      <c r="D18" s="8">
        <v>6.8403204896590912</v>
      </c>
      <c r="E18" s="8">
        <v>1.9780839568616273</v>
      </c>
      <c r="F18" s="8">
        <v>12.447597384216024</v>
      </c>
      <c r="G18" s="33">
        <v>12.447597384216024</v>
      </c>
      <c r="H18" s="8">
        <v>6.8403204896590912</v>
      </c>
      <c r="I18" s="15" t="s">
        <v>24</v>
      </c>
    </row>
    <row r="19" spans="2:12" ht="17.25" x14ac:dyDescent="0.25">
      <c r="B19" s="4" t="s">
        <v>10</v>
      </c>
      <c r="C19" s="4" t="s">
        <v>28</v>
      </c>
      <c r="D19" s="8">
        <v>0.87426904358593915</v>
      </c>
      <c r="E19" s="8">
        <v>0.73614870256115539</v>
      </c>
      <c r="F19" s="8">
        <v>0.61501086509673419</v>
      </c>
      <c r="G19" s="33">
        <v>0.61501086509673419</v>
      </c>
      <c r="H19" s="8">
        <v>0.87426904358593915</v>
      </c>
      <c r="I19" s="15" t="s">
        <v>24</v>
      </c>
    </row>
    <row r="20" spans="2:12" ht="17.25" x14ac:dyDescent="0.25">
      <c r="B20" s="4" t="s">
        <v>8</v>
      </c>
      <c r="C20" s="4" t="s">
        <v>28</v>
      </c>
      <c r="D20" s="8">
        <v>28.485073178538716</v>
      </c>
      <c r="E20" s="8">
        <v>11.660805142242431</v>
      </c>
      <c r="F20" s="8">
        <v>32.270774854375226</v>
      </c>
      <c r="G20" s="33">
        <v>32.270774854375226</v>
      </c>
      <c r="H20" s="8">
        <v>28.485073178538716</v>
      </c>
      <c r="I20" s="15" t="s">
        <v>24</v>
      </c>
    </row>
    <row r="21" spans="2:12" ht="17.25" x14ac:dyDescent="0.25">
      <c r="B21" s="4" t="s">
        <v>14</v>
      </c>
      <c r="C21" s="4" t="s">
        <v>28</v>
      </c>
      <c r="D21" s="8">
        <v>4.9197562209035208</v>
      </c>
      <c r="E21" s="8">
        <v>0.57763184736457129</v>
      </c>
      <c r="F21" s="8">
        <v>3.7514952770985559</v>
      </c>
      <c r="G21" s="33">
        <v>3.7514952770985559</v>
      </c>
      <c r="H21" s="8">
        <v>4.9197562209035208</v>
      </c>
      <c r="I21" s="15" t="s">
        <v>24</v>
      </c>
    </row>
    <row r="22" spans="2:12" ht="17.25" x14ac:dyDescent="0.25">
      <c r="B22" s="4" t="s">
        <v>15</v>
      </c>
      <c r="C22" s="4" t="s">
        <v>28</v>
      </c>
      <c r="D22" s="8">
        <v>8.3864225034995616</v>
      </c>
      <c r="E22" s="8">
        <v>5.645250446224833</v>
      </c>
      <c r="F22" s="8">
        <v>4.3022182514108218</v>
      </c>
      <c r="G22" s="33">
        <v>4.3022182514108218</v>
      </c>
      <c r="H22" s="8">
        <v>8.3864225034995616</v>
      </c>
      <c r="I22" s="15" t="s">
        <v>24</v>
      </c>
    </row>
    <row r="23" spans="2:12" ht="17.25" x14ac:dyDescent="0.25">
      <c r="B23" s="4" t="s">
        <v>16</v>
      </c>
      <c r="C23" s="4" t="s">
        <v>28</v>
      </c>
      <c r="D23" s="8">
        <v>52.733951873705315</v>
      </c>
      <c r="E23" s="8">
        <v>7.6125241404099073</v>
      </c>
      <c r="F23" s="8">
        <v>19.989300408054472</v>
      </c>
      <c r="G23" s="33">
        <v>19.989300408054472</v>
      </c>
      <c r="H23" s="8">
        <v>52.733951873705315</v>
      </c>
      <c r="I23" s="15" t="s">
        <v>24</v>
      </c>
    </row>
    <row r="24" spans="2:12" ht="17.25" x14ac:dyDescent="0.25">
      <c r="B24" s="4" t="s">
        <v>54</v>
      </c>
      <c r="C24" s="4" t="s">
        <v>28</v>
      </c>
      <c r="D24" s="8">
        <v>316.1891331101138</v>
      </c>
      <c r="E24" s="8">
        <v>185.9861342527357</v>
      </c>
      <c r="F24" s="8">
        <v>0.13337247287208365</v>
      </c>
      <c r="G24" s="8">
        <v>39.22296956633506</v>
      </c>
      <c r="H24" s="8">
        <v>316.1891331101138</v>
      </c>
      <c r="I24" s="15" t="s">
        <v>24</v>
      </c>
    </row>
    <row r="25" spans="2:12" ht="17.25" x14ac:dyDescent="0.25">
      <c r="B25" s="4" t="s">
        <v>55</v>
      </c>
      <c r="C25" s="4" t="s">
        <v>28</v>
      </c>
      <c r="D25" s="8">
        <v>262.85650374439723</v>
      </c>
      <c r="E25" s="8">
        <v>125.72450894264215</v>
      </c>
      <c r="F25" s="8">
        <v>1.100094081395173</v>
      </c>
      <c r="G25" s="8">
        <v>67.997760457182167</v>
      </c>
      <c r="H25" s="8">
        <v>262.85650374439723</v>
      </c>
      <c r="I25" s="15" t="s">
        <v>24</v>
      </c>
    </row>
    <row r="26" spans="2:12" ht="17.25" x14ac:dyDescent="0.25">
      <c r="B26" s="4" t="s">
        <v>56</v>
      </c>
      <c r="C26" s="4" t="s">
        <v>28</v>
      </c>
      <c r="D26" s="8">
        <v>109.6669519910302</v>
      </c>
      <c r="E26" s="8">
        <v>88.680032670887712</v>
      </c>
      <c r="F26" s="8">
        <v>0.35783289060966522</v>
      </c>
      <c r="G26" s="8">
        <v>12.949983871239949</v>
      </c>
      <c r="H26" s="8">
        <v>109.6669519910302</v>
      </c>
      <c r="I26" s="15" t="s">
        <v>24</v>
      </c>
    </row>
    <row r="27" spans="2:12" ht="17.25" x14ac:dyDescent="0.25">
      <c r="B27" s="4" t="s">
        <v>57</v>
      </c>
      <c r="C27" s="4" t="s">
        <v>28</v>
      </c>
      <c r="D27" s="8">
        <v>246.92059026232764</v>
      </c>
      <c r="E27" s="8">
        <v>113.70106145694939</v>
      </c>
      <c r="F27" s="8">
        <v>0.45837584065051268</v>
      </c>
      <c r="G27" s="8">
        <v>35.497114291819237</v>
      </c>
      <c r="H27" s="8">
        <v>246.92059026232764</v>
      </c>
      <c r="I27" s="15" t="s">
        <v>24</v>
      </c>
    </row>
    <row r="28" spans="2:12" ht="17.25" x14ac:dyDescent="0.25">
      <c r="B28" s="4" t="s">
        <v>26</v>
      </c>
      <c r="C28" s="4" t="s">
        <v>28</v>
      </c>
      <c r="D28" s="8">
        <v>935.63317910786884</v>
      </c>
      <c r="E28" s="8">
        <v>514.09173732321494</v>
      </c>
      <c r="F28" s="8">
        <v>2.0496752855274347</v>
      </c>
      <c r="G28" s="8">
        <v>155.66782818657643</v>
      </c>
      <c r="H28" s="8">
        <v>935.63317910786884</v>
      </c>
      <c r="I28" s="15" t="s">
        <v>24</v>
      </c>
    </row>
    <row r="29" spans="2:12" ht="17.25" x14ac:dyDescent="0.25">
      <c r="B29" s="4" t="s">
        <v>18</v>
      </c>
      <c r="C29" s="4" t="s">
        <v>29</v>
      </c>
      <c r="D29" s="8">
        <v>2447.6542324474613</v>
      </c>
      <c r="E29" s="8">
        <v>1299.9443334785499</v>
      </c>
      <c r="F29" s="8">
        <v>22.79154370365718</v>
      </c>
      <c r="G29" s="33">
        <v>22.79154370365718</v>
      </c>
      <c r="H29" s="8">
        <v>2447.6542324474613</v>
      </c>
      <c r="I29" s="15" t="s">
        <v>24</v>
      </c>
    </row>
    <row r="30" spans="2:12" ht="17.25" x14ac:dyDescent="0.25">
      <c r="B30" s="4" t="s">
        <v>17</v>
      </c>
      <c r="C30" s="4" t="s">
        <v>30</v>
      </c>
      <c r="D30" s="8">
        <v>136.24943153389731</v>
      </c>
      <c r="E30" s="8">
        <v>346.16170445050278</v>
      </c>
      <c r="F30" s="8">
        <v>2202.4203359439739</v>
      </c>
      <c r="G30" s="33">
        <v>2202.4203359439739</v>
      </c>
      <c r="H30" s="8">
        <v>136.24943153389731</v>
      </c>
      <c r="I30" s="15" t="s">
        <v>24</v>
      </c>
    </row>
    <row r="31" spans="2:12" ht="18" thickBot="1" x14ac:dyDescent="0.3">
      <c r="B31" s="5" t="s">
        <v>19</v>
      </c>
      <c r="C31" s="5" t="s">
        <v>29</v>
      </c>
      <c r="D31" s="11">
        <v>2.1242384018429097</v>
      </c>
      <c r="E31" s="11">
        <v>4.3141354259602567</v>
      </c>
      <c r="F31" s="11">
        <v>16.112950787739305</v>
      </c>
      <c r="G31" s="52">
        <v>16.112950787739305</v>
      </c>
      <c r="H31" s="11">
        <v>2.1242384018429097</v>
      </c>
      <c r="I31" s="16" t="s">
        <v>24</v>
      </c>
    </row>
    <row r="33" spans="2:53" x14ac:dyDescent="0.25">
      <c r="B33" s="1" t="s">
        <v>83</v>
      </c>
    </row>
    <row r="34" spans="2:53" x14ac:dyDescent="0.25">
      <c r="B34" s="1" t="s">
        <v>84</v>
      </c>
    </row>
    <row r="35" spans="2:53" x14ac:dyDescent="0.25">
      <c r="B35" s="1" t="s">
        <v>50</v>
      </c>
    </row>
    <row r="36" spans="2:53" x14ac:dyDescent="0.25">
      <c r="B36" s="1" t="s">
        <v>49</v>
      </c>
    </row>
    <row r="37" spans="2:53" x14ac:dyDescent="0.25">
      <c r="B37" s="34"/>
      <c r="C37" t="s">
        <v>67</v>
      </c>
    </row>
    <row r="38" spans="2:53" x14ac:dyDescent="0.25">
      <c r="B38" s="56"/>
      <c r="C38" s="1" t="s">
        <v>81</v>
      </c>
      <c r="D38" s="2"/>
    </row>
    <row r="41" spans="2:53" ht="15.75" thickBot="1" x14ac:dyDescent="0.3">
      <c r="B41" s="12" t="s">
        <v>128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62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7">
        <v>83.82076744732619</v>
      </c>
      <c r="E46" s="7">
        <v>125.22068106352565</v>
      </c>
      <c r="F46" s="7">
        <v>189.7819161394234</v>
      </c>
      <c r="G46" s="7">
        <v>167.38116382524507</v>
      </c>
      <c r="H46" s="7">
        <v>83.82076744732619</v>
      </c>
      <c r="I46" s="13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10">
        <v>712</v>
      </c>
      <c r="E47" s="10">
        <v>712</v>
      </c>
      <c r="F47" s="10">
        <v>712</v>
      </c>
      <c r="G47" s="10">
        <v>712</v>
      </c>
      <c r="H47" s="10">
        <v>712</v>
      </c>
      <c r="I47" s="15" t="s">
        <v>24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8">
        <v>0.3</v>
      </c>
      <c r="E48" s="8">
        <v>0.3</v>
      </c>
      <c r="F48" s="8">
        <v>0.3</v>
      </c>
      <c r="G48" s="8">
        <v>0.3</v>
      </c>
      <c r="H48" s="8">
        <v>0.3</v>
      </c>
      <c r="I48" s="14" t="s">
        <v>82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8">
        <v>10052.366478578342</v>
      </c>
      <c r="E49" s="8">
        <v>3532.5143892762503</v>
      </c>
      <c r="F49" s="8">
        <v>164.95365599985016</v>
      </c>
      <c r="G49" s="8">
        <v>739.80666893842124</v>
      </c>
      <c r="H49" s="8">
        <v>10052.366478578342</v>
      </c>
      <c r="I49" s="15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35">
        <v>3681.2528422697001</v>
      </c>
      <c r="E50" s="35">
        <v>653.85845064114881</v>
      </c>
      <c r="F50" s="35">
        <v>2.3323703682027186</v>
      </c>
      <c r="G50" s="35">
        <v>58.038482821038869</v>
      </c>
      <c r="H50" s="35">
        <v>3681.2528422697001</v>
      </c>
      <c r="I50" s="15" t="s">
        <v>24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8">
        <v>2707.8463914664922</v>
      </c>
      <c r="E51" s="8">
        <v>247.40017430372063</v>
      </c>
      <c r="F51" s="8">
        <v>45.747155576369863</v>
      </c>
      <c r="G51" s="8">
        <v>80.081777498564918</v>
      </c>
      <c r="H51" s="8">
        <v>2707.8463914664922</v>
      </c>
      <c r="I51" s="15" t="s">
        <v>24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8">
        <v>2464.140216234508</v>
      </c>
      <c r="E52" s="8">
        <v>225.13415861638575</v>
      </c>
      <c r="F52" s="8">
        <v>41.629911574496575</v>
      </c>
      <c r="G52" s="8">
        <v>72.874417523694078</v>
      </c>
      <c r="H52" s="8">
        <v>2464.140216234508</v>
      </c>
      <c r="I52" s="15" t="s">
        <v>34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8">
        <v>2426.2303667539768</v>
      </c>
      <c r="E53" s="8">
        <v>221.67055617613369</v>
      </c>
      <c r="F53" s="8">
        <v>40.989451396427391</v>
      </c>
      <c r="G53" s="8">
        <v>71.753272638714165</v>
      </c>
      <c r="H53" s="8">
        <v>2426.2303667539768</v>
      </c>
      <c r="I53" s="15" t="s">
        <v>34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8">
        <v>155.27874347225452</v>
      </c>
      <c r="E54" s="8">
        <v>14.186915595272557</v>
      </c>
      <c r="F54" s="8">
        <v>2.6233248893713532</v>
      </c>
      <c r="G54" s="8">
        <v>4.592209448877707</v>
      </c>
      <c r="H54" s="8">
        <v>155.27874347225452</v>
      </c>
      <c r="I54" s="15" t="s">
        <v>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8">
        <v>5.5867970940028089</v>
      </c>
      <c r="E55" s="8">
        <v>0.4016718216792674</v>
      </c>
      <c r="F55" s="8">
        <v>2.6664733116344537</v>
      </c>
      <c r="G55" s="33">
        <v>2.6664733116344537</v>
      </c>
      <c r="H55" s="8">
        <v>5.5867970940028089</v>
      </c>
      <c r="I55" s="15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8">
        <v>0.23580548929888923</v>
      </c>
      <c r="E56" s="8">
        <v>0.13735520972150278</v>
      </c>
      <c r="F56" s="8">
        <v>0.1350153997207679</v>
      </c>
      <c r="G56" s="33">
        <v>0.1350153997207679</v>
      </c>
      <c r="H56" s="8">
        <v>0.23580548929888923</v>
      </c>
      <c r="I56" s="15" t="s">
        <v>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8">
        <v>16.314371601983797</v>
      </c>
      <c r="E57" s="8">
        <v>6.4109859615036493</v>
      </c>
      <c r="F57" s="8">
        <v>1.9979550766795755</v>
      </c>
      <c r="G57" s="33">
        <v>1.9979550766795755</v>
      </c>
      <c r="H57" s="8">
        <v>16.314371601983797</v>
      </c>
      <c r="I57" s="15" t="s">
        <v>24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8">
        <v>6.8403204896590912</v>
      </c>
      <c r="E58" s="8">
        <v>1.9780839568616273</v>
      </c>
      <c r="F58" s="8">
        <v>12.447597384216024</v>
      </c>
      <c r="G58" s="33">
        <v>12.447597384216024</v>
      </c>
      <c r="H58" s="8">
        <v>6.8403204896590912</v>
      </c>
      <c r="I58" s="15" t="s">
        <v>24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8">
        <v>7.2</v>
      </c>
      <c r="E59" s="8">
        <v>6</v>
      </c>
      <c r="F59" s="8">
        <v>3</v>
      </c>
      <c r="G59" s="33">
        <v>3</v>
      </c>
      <c r="H59" s="8">
        <v>7.2</v>
      </c>
      <c r="I59" s="15" t="s">
        <v>24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8">
        <v>28.485073178538716</v>
      </c>
      <c r="E60" s="8">
        <v>11.660805142242431</v>
      </c>
      <c r="F60" s="8">
        <v>32.270774854375226</v>
      </c>
      <c r="G60" s="33">
        <v>32.270774854375226</v>
      </c>
      <c r="H60" s="8">
        <v>28.485073178538716</v>
      </c>
      <c r="I60" s="15" t="s">
        <v>24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8">
        <v>4.9197562209035208</v>
      </c>
      <c r="E61" s="8">
        <v>0.57763184736457129</v>
      </c>
      <c r="F61" s="8">
        <v>3.7514952770985559</v>
      </c>
      <c r="G61" s="33">
        <v>3.7514952770985559</v>
      </c>
      <c r="H61" s="8">
        <v>4.9197562209035208</v>
      </c>
      <c r="I61" s="15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8">
        <v>8.3864225034995616</v>
      </c>
      <c r="E62" s="8">
        <v>5.645250446224833</v>
      </c>
      <c r="F62" s="8">
        <v>4.3022182514108218</v>
      </c>
      <c r="G62" s="33">
        <v>4.3022182514108218</v>
      </c>
      <c r="H62" s="8">
        <v>8.3864225034995616</v>
      </c>
      <c r="I62" s="15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8">
        <v>52.733951873705315</v>
      </c>
      <c r="E63" s="8">
        <v>7.6125241404099073</v>
      </c>
      <c r="F63" s="8">
        <v>19.989300408054472</v>
      </c>
      <c r="G63" s="33">
        <v>19.989300408054472</v>
      </c>
      <c r="H63" s="8">
        <v>52.733951873705315</v>
      </c>
      <c r="I63" s="15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8">
        <v>504.78267263875495</v>
      </c>
      <c r="E64" s="8">
        <v>29.533612644791543</v>
      </c>
      <c r="F64" s="8">
        <v>2.7079052333711702</v>
      </c>
      <c r="G64" s="8">
        <v>39.22296956633506</v>
      </c>
      <c r="H64" s="8">
        <v>504.78267263875495</v>
      </c>
      <c r="I64" s="15" t="s">
        <v>24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8">
        <v>476.37764239035067</v>
      </c>
      <c r="E65" s="8">
        <v>51.523527450077417</v>
      </c>
      <c r="F65" s="8">
        <v>2.7980014974142109</v>
      </c>
      <c r="G65" s="8">
        <v>67.997760457182167</v>
      </c>
      <c r="H65" s="8">
        <v>476.37764239035067</v>
      </c>
      <c r="I65" s="15" t="s">
        <v>24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8">
        <v>143.35462389193563</v>
      </c>
      <c r="E66" s="8">
        <v>16.246450389307316</v>
      </c>
      <c r="F66" s="8">
        <v>0.69867508180334459</v>
      </c>
      <c r="G66" s="8">
        <v>12.949983871239949</v>
      </c>
      <c r="H66" s="8">
        <v>143.35462389193563</v>
      </c>
      <c r="I66" s="15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8">
        <v>246.4054026333778</v>
      </c>
      <c r="E67" s="8">
        <v>17.891284067036548</v>
      </c>
      <c r="F67" s="8">
        <v>3.8158742462162891</v>
      </c>
      <c r="G67" s="8">
        <v>35.497114291819237</v>
      </c>
      <c r="H67" s="8">
        <v>246.4054026333778</v>
      </c>
      <c r="I67" s="15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8">
        <v>1370.9203415544191</v>
      </c>
      <c r="E68" s="8">
        <v>115.19487455121282</v>
      </c>
      <c r="F68" s="8">
        <v>10.020456058805015</v>
      </c>
      <c r="G68" s="8">
        <v>155.66782818657643</v>
      </c>
      <c r="H68" s="8">
        <v>1370.9203415544191</v>
      </c>
      <c r="I68" s="15" t="s">
        <v>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8">
        <v>2447.6542324474613</v>
      </c>
      <c r="E69" s="8">
        <v>1299.9443334785499</v>
      </c>
      <c r="F69" s="8">
        <v>22.79154370365718</v>
      </c>
      <c r="G69" s="33">
        <v>22.79154370365718</v>
      </c>
      <c r="H69" s="8">
        <v>2447.6542324474613</v>
      </c>
      <c r="I69" s="15" t="s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8">
        <v>0.13624943153389732</v>
      </c>
      <c r="E70" s="8">
        <v>0.34616170445050276</v>
      </c>
      <c r="F70" s="8">
        <v>2.202420335943974</v>
      </c>
      <c r="G70" s="33">
        <v>2.202420335943974</v>
      </c>
      <c r="H70" s="8">
        <v>0.13624943153389732</v>
      </c>
      <c r="I70" s="15" t="s">
        <v>24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11">
        <v>2.1242384018429097</v>
      </c>
      <c r="E71" s="11">
        <v>4.3141354259602567</v>
      </c>
      <c r="F71" s="11">
        <v>16.112950787739305</v>
      </c>
      <c r="G71" s="52">
        <v>16.112950787739305</v>
      </c>
      <c r="H71" s="11">
        <v>2.1242384018429097</v>
      </c>
      <c r="I71" s="16" t="s">
        <v>24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1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1"/>
      <c r="D74" s="1"/>
      <c r="E74" s="1"/>
      <c r="F74" s="1"/>
      <c r="G74" s="1"/>
      <c r="H74" s="1"/>
      <c r="I74" s="1"/>
    </row>
    <row r="75" spans="2:53" x14ac:dyDescent="0.25">
      <c r="B75" s="1" t="s">
        <v>50</v>
      </c>
      <c r="C75" s="1"/>
      <c r="D75" s="1"/>
      <c r="E75" s="1"/>
      <c r="F75" s="1"/>
      <c r="G75" s="1"/>
      <c r="H75" s="1"/>
      <c r="I75" s="1"/>
    </row>
    <row r="76" spans="2:53" x14ac:dyDescent="0.25">
      <c r="B76" s="1" t="s">
        <v>49</v>
      </c>
      <c r="C76" s="1"/>
      <c r="D76" s="1"/>
      <c r="E76" s="1"/>
      <c r="F76" s="1"/>
      <c r="G76" s="1"/>
      <c r="H76" s="1"/>
      <c r="I76" s="1"/>
    </row>
    <row r="77" spans="2:53" x14ac:dyDescent="0.25">
      <c r="B77" s="34"/>
      <c r="C77" s="1" t="s">
        <v>67</v>
      </c>
      <c r="D77" s="1"/>
      <c r="E77" s="1"/>
      <c r="F77" s="1"/>
      <c r="G77" s="1"/>
      <c r="H77" s="1"/>
      <c r="I77" s="1"/>
    </row>
    <row r="78" spans="2:53" x14ac:dyDescent="0.25">
      <c r="B78" s="1"/>
      <c r="C78" s="1"/>
      <c r="D78" s="2"/>
      <c r="E78" s="1"/>
      <c r="F78" s="1"/>
      <c r="G78" s="1"/>
      <c r="H78" s="1"/>
      <c r="I78" s="1"/>
    </row>
  </sheetData>
  <mergeCells count="24"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H4:H5"/>
    <mergeCell ref="I4:I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2.28515625" customWidth="1"/>
    <col min="3" max="3" width="13" customWidth="1"/>
    <col min="4" max="4" width="12.85546875" customWidth="1"/>
    <col min="5" max="5" width="13.28515625" customWidth="1"/>
    <col min="6" max="6" width="13.140625" customWidth="1"/>
    <col min="7" max="7" width="11.7109375" customWidth="1"/>
    <col min="8" max="8" width="11.85546875" customWidth="1"/>
    <col min="9" max="9" width="13" customWidth="1"/>
  </cols>
  <sheetData>
    <row r="1" spans="2:16" ht="15.75" thickBot="1" x14ac:dyDescent="0.3">
      <c r="B1" s="12" t="s">
        <v>64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5.75" thickBot="1" x14ac:dyDescent="0.3">
      <c r="B2" s="75"/>
      <c r="C2" s="76"/>
      <c r="D2" s="79" t="s">
        <v>44</v>
      </c>
      <c r="E2" s="80"/>
      <c r="F2" s="80"/>
      <c r="G2" s="80"/>
      <c r="H2" s="81"/>
      <c r="I2" s="82"/>
      <c r="J2" s="1"/>
      <c r="K2" s="1"/>
      <c r="L2" s="1"/>
      <c r="M2" s="1"/>
      <c r="N2" s="1"/>
      <c r="O2" s="1"/>
      <c r="P2" s="1"/>
    </row>
    <row r="3" spans="2:16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  <c r="J3" s="1"/>
      <c r="K3" s="1"/>
      <c r="L3" s="1"/>
      <c r="M3" s="1"/>
      <c r="N3" s="1"/>
      <c r="O3" s="1"/>
      <c r="P3" s="1"/>
    </row>
    <row r="4" spans="2:16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  <c r="J4" s="1"/>
      <c r="K4" s="1"/>
      <c r="L4" s="1"/>
      <c r="M4" s="1"/>
      <c r="N4" s="1"/>
      <c r="O4" s="1"/>
      <c r="P4" s="1"/>
    </row>
    <row r="5" spans="2:16" ht="15.75" thickBot="1" x14ac:dyDescent="0.3">
      <c r="B5" s="85"/>
      <c r="C5" s="85"/>
      <c r="D5" s="85"/>
      <c r="E5" s="85"/>
      <c r="F5" s="85"/>
      <c r="G5" s="85"/>
      <c r="H5" s="85"/>
      <c r="I5" s="87"/>
      <c r="J5" s="1"/>
      <c r="K5" s="1"/>
      <c r="L5" s="1"/>
      <c r="M5" s="1"/>
      <c r="N5" s="1"/>
      <c r="O5" s="1"/>
      <c r="P5" s="1"/>
    </row>
    <row r="6" spans="2:16" ht="17.25" x14ac:dyDescent="0.25">
      <c r="B6" s="3" t="s">
        <v>31</v>
      </c>
      <c r="C6" s="3" t="s">
        <v>27</v>
      </c>
      <c r="D6" s="7">
        <v>129.01390561744336</v>
      </c>
      <c r="E6" s="7">
        <v>162.66765222621734</v>
      </c>
      <c r="F6" s="7">
        <v>196.04263196305314</v>
      </c>
      <c r="G6" s="7">
        <v>167.38116382524507</v>
      </c>
      <c r="H6" s="7">
        <v>129.01390561744336</v>
      </c>
      <c r="I6" s="13" t="s">
        <v>24</v>
      </c>
      <c r="J6" s="1"/>
      <c r="K6" s="1"/>
      <c r="L6" s="1"/>
      <c r="M6" s="1"/>
      <c r="N6" s="1"/>
      <c r="O6" s="1"/>
      <c r="P6" s="1"/>
    </row>
    <row r="7" spans="2:16" ht="17.25" x14ac:dyDescent="0.25">
      <c r="B7" s="4" t="s">
        <v>1</v>
      </c>
      <c r="C7" s="4" t="s">
        <v>27</v>
      </c>
      <c r="D7" s="10" t="s">
        <v>21</v>
      </c>
      <c r="E7" s="10" t="s">
        <v>21</v>
      </c>
      <c r="F7" s="10" t="s">
        <v>21</v>
      </c>
      <c r="G7" s="10" t="s">
        <v>21</v>
      </c>
      <c r="H7" s="10" t="s">
        <v>21</v>
      </c>
      <c r="I7" s="15" t="s">
        <v>24</v>
      </c>
      <c r="J7" s="1"/>
      <c r="K7" s="1"/>
      <c r="L7" s="1"/>
      <c r="M7" s="1"/>
      <c r="N7" s="1"/>
      <c r="O7" s="1"/>
      <c r="P7" s="1"/>
    </row>
    <row r="8" spans="2:16" ht="17.25" x14ac:dyDescent="0.25">
      <c r="B8" s="4" t="s">
        <v>2</v>
      </c>
      <c r="C8" s="4" t="s">
        <v>27</v>
      </c>
      <c r="D8" s="8">
        <v>0.3</v>
      </c>
      <c r="E8" s="8">
        <v>0.3</v>
      </c>
      <c r="F8" s="8">
        <v>0.3</v>
      </c>
      <c r="G8" s="8">
        <v>0.3</v>
      </c>
      <c r="H8" s="8">
        <v>0.3</v>
      </c>
      <c r="I8" s="14" t="s">
        <v>82</v>
      </c>
      <c r="J8" s="1"/>
      <c r="K8" s="1"/>
      <c r="L8" s="1"/>
      <c r="M8" s="1"/>
      <c r="N8" s="1"/>
      <c r="O8" s="1"/>
      <c r="P8" s="1"/>
    </row>
    <row r="9" spans="2:16" ht="17.25" x14ac:dyDescent="0.25">
      <c r="B9" s="4" t="s">
        <v>7</v>
      </c>
      <c r="C9" s="4" t="s">
        <v>27</v>
      </c>
      <c r="D9" s="8">
        <v>4935.4376426154613</v>
      </c>
      <c r="E9" s="8">
        <v>2625.3061145650681</v>
      </c>
      <c r="F9" s="8">
        <v>383.50327057533605</v>
      </c>
      <c r="G9" s="8">
        <v>739.80666893842124</v>
      </c>
      <c r="H9" s="8">
        <v>4935.4376426154613</v>
      </c>
      <c r="I9" s="15" t="s">
        <v>24</v>
      </c>
      <c r="J9" s="1"/>
      <c r="K9" s="1"/>
      <c r="L9" s="1"/>
      <c r="M9" s="1"/>
      <c r="N9" s="1"/>
      <c r="O9" s="1"/>
      <c r="P9" s="1"/>
    </row>
    <row r="10" spans="2:16" ht="17.25" x14ac:dyDescent="0.25">
      <c r="B10" s="59" t="s">
        <v>0</v>
      </c>
      <c r="C10" s="4" t="s">
        <v>27</v>
      </c>
      <c r="D10" s="35">
        <v>393.35601412022316</v>
      </c>
      <c r="E10" s="35">
        <v>507.92904152656223</v>
      </c>
      <c r="F10" s="35">
        <v>4.320053487624862</v>
      </c>
      <c r="G10" s="35">
        <v>58.038482821038869</v>
      </c>
      <c r="H10" s="35">
        <v>393.35601412022316</v>
      </c>
      <c r="I10" s="15" t="s">
        <v>24</v>
      </c>
      <c r="J10" s="1"/>
      <c r="K10" s="1"/>
      <c r="L10" s="1"/>
      <c r="M10" s="1"/>
      <c r="N10" s="1"/>
      <c r="O10" s="1"/>
      <c r="P10" s="1"/>
    </row>
    <row r="11" spans="2:16" ht="17.25" x14ac:dyDescent="0.25">
      <c r="B11" s="4" t="s">
        <v>5</v>
      </c>
      <c r="C11" s="4" t="s">
        <v>27</v>
      </c>
      <c r="D11" s="8">
        <v>642.34763777577018</v>
      </c>
      <c r="E11" s="8">
        <v>212.60982927378961</v>
      </c>
      <c r="F11" s="8">
        <v>71.067748190888082</v>
      </c>
      <c r="G11" s="8">
        <v>80.081777498564918</v>
      </c>
      <c r="H11" s="8">
        <v>642.34763777577018</v>
      </c>
      <c r="I11" s="15" t="s">
        <v>24</v>
      </c>
      <c r="J11" s="1"/>
      <c r="K11" s="1"/>
      <c r="L11" s="1"/>
      <c r="M11" s="1"/>
      <c r="N11" s="1"/>
      <c r="O11" s="1"/>
      <c r="P11" s="1"/>
    </row>
    <row r="12" spans="2:16" ht="17.25" x14ac:dyDescent="0.25">
      <c r="B12" s="4" t="s">
        <v>4</v>
      </c>
      <c r="C12" s="4" t="s">
        <v>27</v>
      </c>
      <c r="D12" s="8">
        <v>584.53635037595086</v>
      </c>
      <c r="E12" s="8">
        <v>193.47494463914856</v>
      </c>
      <c r="F12" s="8">
        <v>64.671650853708158</v>
      </c>
      <c r="G12" s="8">
        <v>72.874417523694078</v>
      </c>
      <c r="H12" s="8">
        <v>584.53635037595086</v>
      </c>
      <c r="I12" s="15" t="s">
        <v>34</v>
      </c>
      <c r="J12" s="1"/>
      <c r="K12" s="1"/>
      <c r="L12" s="1"/>
      <c r="M12" s="1"/>
      <c r="N12" s="1"/>
      <c r="O12" s="1"/>
      <c r="P12" s="1"/>
    </row>
    <row r="13" spans="2:16" ht="17.25" x14ac:dyDescent="0.25">
      <c r="B13" s="4" t="s">
        <v>3</v>
      </c>
      <c r="C13" s="4" t="s">
        <v>27</v>
      </c>
      <c r="D13" s="8">
        <v>575.54348344709001</v>
      </c>
      <c r="E13" s="8">
        <v>190.4984070293155</v>
      </c>
      <c r="F13" s="8">
        <v>63.676702379035717</v>
      </c>
      <c r="G13" s="8">
        <v>71.753272638714165</v>
      </c>
      <c r="H13" s="8">
        <v>575.54348344709001</v>
      </c>
      <c r="I13" s="15" t="s">
        <v>34</v>
      </c>
      <c r="J13" s="1"/>
      <c r="K13" s="1"/>
      <c r="L13" s="1"/>
      <c r="M13" s="1"/>
      <c r="N13" s="1"/>
      <c r="O13" s="1"/>
      <c r="P13" s="1"/>
    </row>
    <row r="14" spans="2:16" ht="17.25" x14ac:dyDescent="0.25">
      <c r="B14" s="4" t="s">
        <v>6</v>
      </c>
      <c r="C14" s="4" t="s">
        <v>27</v>
      </c>
      <c r="D14" s="8">
        <v>36.834782940613763</v>
      </c>
      <c r="E14" s="8">
        <v>12.191898049876192</v>
      </c>
      <c r="F14" s="8">
        <v>4.0753089522582862</v>
      </c>
      <c r="G14" s="8">
        <v>4.592209448877707</v>
      </c>
      <c r="H14" s="8">
        <v>36.834782940613763</v>
      </c>
      <c r="I14" s="15" t="s">
        <v>35</v>
      </c>
      <c r="J14" s="1"/>
      <c r="K14" s="1"/>
      <c r="L14" s="1"/>
      <c r="M14" s="1"/>
      <c r="N14" s="1"/>
      <c r="O14" s="1"/>
      <c r="P14" s="1"/>
    </row>
    <row r="15" spans="2:16" ht="17.25" x14ac:dyDescent="0.25">
      <c r="B15" s="4" t="s">
        <v>11</v>
      </c>
      <c r="C15" s="4" t="s">
        <v>28</v>
      </c>
      <c r="D15" s="8">
        <v>5.5867970940028089</v>
      </c>
      <c r="E15" s="8">
        <v>0.4016718216792674</v>
      </c>
      <c r="F15" s="8">
        <v>2.6664733116344537</v>
      </c>
      <c r="G15" s="8">
        <v>2.6664733116344537</v>
      </c>
      <c r="H15" s="8">
        <v>5.5867970940028089</v>
      </c>
      <c r="I15" s="15" t="s">
        <v>24</v>
      </c>
      <c r="J15" s="1"/>
      <c r="K15" s="1"/>
      <c r="L15" s="1"/>
      <c r="M15" s="1"/>
      <c r="N15" s="1"/>
      <c r="O15" s="1"/>
      <c r="P15" s="1"/>
    </row>
    <row r="16" spans="2:16" ht="17.25" x14ac:dyDescent="0.25">
      <c r="B16" s="4" t="s">
        <v>9</v>
      </c>
      <c r="C16" s="4" t="s">
        <v>28</v>
      </c>
      <c r="D16" s="8">
        <v>0.23580548929888923</v>
      </c>
      <c r="E16" s="8">
        <v>0.13735520972150278</v>
      </c>
      <c r="F16" s="8">
        <v>0.1350153997207679</v>
      </c>
      <c r="G16" s="8">
        <v>0.1350153997207679</v>
      </c>
      <c r="H16" s="8">
        <v>0.23580548929888923</v>
      </c>
      <c r="I16" s="15" t="s">
        <v>24</v>
      </c>
      <c r="J16" s="1"/>
      <c r="K16" s="1"/>
      <c r="L16" s="1"/>
      <c r="M16" s="1"/>
      <c r="N16" s="1"/>
      <c r="O16" s="1"/>
      <c r="P16" s="1"/>
    </row>
    <row r="17" spans="2:16" ht="17.25" x14ac:dyDescent="0.25">
      <c r="B17" s="4" t="s">
        <v>12</v>
      </c>
      <c r="C17" s="4" t="s">
        <v>28</v>
      </c>
      <c r="D17" s="8">
        <v>16.314371601983797</v>
      </c>
      <c r="E17" s="8">
        <v>6.4109859615036493</v>
      </c>
      <c r="F17" s="8">
        <v>1.9979550766795755</v>
      </c>
      <c r="G17" s="8">
        <v>1.9979550766795755</v>
      </c>
      <c r="H17" s="8">
        <v>16.314371601983797</v>
      </c>
      <c r="I17" s="15" t="s">
        <v>24</v>
      </c>
      <c r="J17" s="1"/>
      <c r="K17" s="1"/>
      <c r="L17" s="1"/>
      <c r="M17" s="1"/>
      <c r="N17" s="1"/>
      <c r="O17" s="1"/>
      <c r="P17" s="1"/>
    </row>
    <row r="18" spans="2:16" ht="17.25" x14ac:dyDescent="0.25">
      <c r="B18" s="4" t="s">
        <v>13</v>
      </c>
      <c r="C18" s="4" t="s">
        <v>28</v>
      </c>
      <c r="D18" s="8">
        <v>6.8403204896590912</v>
      </c>
      <c r="E18" s="8">
        <v>1.9780839568616273</v>
      </c>
      <c r="F18" s="8">
        <v>12.447597384216024</v>
      </c>
      <c r="G18" s="8">
        <v>12.447597384216024</v>
      </c>
      <c r="H18" s="8">
        <v>6.8403204896590912</v>
      </c>
      <c r="I18" s="15" t="s">
        <v>24</v>
      </c>
      <c r="J18" s="1"/>
      <c r="K18" s="1"/>
      <c r="L18" s="1"/>
      <c r="M18" s="1"/>
      <c r="N18" s="1"/>
      <c r="O18" s="1"/>
      <c r="P18" s="1"/>
    </row>
    <row r="19" spans="2:16" ht="17.25" x14ac:dyDescent="0.25">
      <c r="B19" s="4" t="s">
        <v>10</v>
      </c>
      <c r="C19" s="4" t="s">
        <v>28</v>
      </c>
      <c r="D19" s="8">
        <v>0.87426904358593915</v>
      </c>
      <c r="E19" s="8">
        <v>0.73614870256115539</v>
      </c>
      <c r="F19" s="8">
        <v>0.61501086509673419</v>
      </c>
      <c r="G19" s="8">
        <v>0.61501086509673419</v>
      </c>
      <c r="H19" s="8">
        <v>0.87426904358593915</v>
      </c>
      <c r="I19" s="15" t="s">
        <v>24</v>
      </c>
      <c r="J19" s="1"/>
      <c r="K19" s="1"/>
      <c r="L19" s="1"/>
      <c r="M19" s="1"/>
      <c r="N19" s="1"/>
      <c r="O19" s="1"/>
      <c r="P19" s="1"/>
    </row>
    <row r="20" spans="2:16" ht="17.25" x14ac:dyDescent="0.25">
      <c r="B20" s="4" t="s">
        <v>8</v>
      </c>
      <c r="C20" s="4" t="s">
        <v>28</v>
      </c>
      <c r="D20" s="8">
        <v>28.485073178538716</v>
      </c>
      <c r="E20" s="8">
        <v>11.660805142242431</v>
      </c>
      <c r="F20" s="8">
        <v>32.270774854375226</v>
      </c>
      <c r="G20" s="8">
        <v>32.270774854375226</v>
      </c>
      <c r="H20" s="8">
        <v>28.485073178538716</v>
      </c>
      <c r="I20" s="15" t="s">
        <v>24</v>
      </c>
      <c r="J20" s="1"/>
      <c r="K20" s="1"/>
      <c r="L20" s="1"/>
      <c r="M20" s="1"/>
      <c r="N20" s="1"/>
      <c r="O20" s="1"/>
      <c r="P20" s="1"/>
    </row>
    <row r="21" spans="2:16" ht="17.25" x14ac:dyDescent="0.25">
      <c r="B21" s="4" t="s">
        <v>14</v>
      </c>
      <c r="C21" s="4" t="s">
        <v>28</v>
      </c>
      <c r="D21" s="8">
        <v>4.9197562209035208</v>
      </c>
      <c r="E21" s="8">
        <v>0.57763184736457129</v>
      </c>
      <c r="F21" s="8">
        <v>3.7514952770985559</v>
      </c>
      <c r="G21" s="8">
        <v>3.7514952770985559</v>
      </c>
      <c r="H21" s="8">
        <v>4.9197562209035208</v>
      </c>
      <c r="I21" s="15" t="s">
        <v>24</v>
      </c>
      <c r="J21" s="1"/>
      <c r="K21" s="1"/>
      <c r="L21" s="1"/>
      <c r="M21" s="1"/>
      <c r="N21" s="1"/>
      <c r="O21" s="1"/>
      <c r="P21" s="1"/>
    </row>
    <row r="22" spans="2:16" ht="17.25" x14ac:dyDescent="0.25">
      <c r="B22" s="4" t="s">
        <v>15</v>
      </c>
      <c r="C22" s="4" t="s">
        <v>28</v>
      </c>
      <c r="D22" s="8">
        <v>8.3864225034995616</v>
      </c>
      <c r="E22" s="8">
        <v>5.645250446224833</v>
      </c>
      <c r="F22" s="8">
        <v>4.3022182514108218</v>
      </c>
      <c r="G22" s="8">
        <v>4.3022182514108218</v>
      </c>
      <c r="H22" s="8">
        <v>8.3864225034995616</v>
      </c>
      <c r="I22" s="15" t="s">
        <v>24</v>
      </c>
      <c r="J22" s="1"/>
      <c r="K22" s="1"/>
      <c r="L22" s="1"/>
      <c r="M22" s="1"/>
      <c r="N22" s="1"/>
      <c r="O22" s="1"/>
      <c r="P22" s="1"/>
    </row>
    <row r="23" spans="2:16" ht="17.25" x14ac:dyDescent="0.25">
      <c r="B23" s="4" t="s">
        <v>16</v>
      </c>
      <c r="C23" s="4" t="s">
        <v>28</v>
      </c>
      <c r="D23" s="8">
        <v>52.733951873705315</v>
      </c>
      <c r="E23" s="8">
        <v>7.6125241404099073</v>
      </c>
      <c r="F23" s="8">
        <v>19.989300408054472</v>
      </c>
      <c r="G23" s="8">
        <v>19.989300408054472</v>
      </c>
      <c r="H23" s="8">
        <v>52.733951873705315</v>
      </c>
      <c r="I23" s="15" t="s">
        <v>24</v>
      </c>
      <c r="J23" s="1"/>
      <c r="K23" s="1"/>
      <c r="L23" s="1"/>
      <c r="M23" s="1"/>
      <c r="N23" s="1"/>
      <c r="O23" s="1"/>
      <c r="P23" s="1"/>
    </row>
    <row r="24" spans="2:16" ht="17.25" x14ac:dyDescent="0.25">
      <c r="B24" s="4" t="s">
        <v>54</v>
      </c>
      <c r="C24" s="4" t="s">
        <v>28</v>
      </c>
      <c r="D24" s="8">
        <v>316.1891331101138</v>
      </c>
      <c r="E24" s="8">
        <v>185.9861342527357</v>
      </c>
      <c r="F24" s="8">
        <v>0.13337247287208365</v>
      </c>
      <c r="G24" s="8">
        <v>39.22296956633506</v>
      </c>
      <c r="H24" s="8">
        <v>316.1891331101138</v>
      </c>
      <c r="I24" s="15" t="s">
        <v>24</v>
      </c>
      <c r="J24" s="1"/>
      <c r="K24" s="1"/>
      <c r="L24" s="1"/>
      <c r="M24" s="1"/>
      <c r="N24" s="1"/>
      <c r="O24" s="1"/>
      <c r="P24" s="1"/>
    </row>
    <row r="25" spans="2:16" ht="17.25" x14ac:dyDescent="0.25">
      <c r="B25" s="4" t="s">
        <v>55</v>
      </c>
      <c r="C25" s="4" t="s">
        <v>28</v>
      </c>
      <c r="D25" s="8">
        <v>262.85650374439723</v>
      </c>
      <c r="E25" s="8">
        <v>125.72450894264215</v>
      </c>
      <c r="F25" s="8">
        <v>1.100094081395173</v>
      </c>
      <c r="G25" s="8">
        <v>67.997760457182167</v>
      </c>
      <c r="H25" s="8">
        <v>262.85650374439723</v>
      </c>
      <c r="I25" s="15" t="s">
        <v>24</v>
      </c>
      <c r="J25" s="1"/>
      <c r="K25" s="1"/>
      <c r="L25" s="1"/>
      <c r="M25" s="1"/>
      <c r="N25" s="1"/>
      <c r="O25" s="1"/>
      <c r="P25" s="1"/>
    </row>
    <row r="26" spans="2:16" ht="17.25" x14ac:dyDescent="0.25">
      <c r="B26" s="4" t="s">
        <v>56</v>
      </c>
      <c r="C26" s="4" t="s">
        <v>28</v>
      </c>
      <c r="D26" s="8">
        <v>109.6669519910302</v>
      </c>
      <c r="E26" s="8">
        <v>88.680032670887712</v>
      </c>
      <c r="F26" s="8">
        <v>0.35783289060966522</v>
      </c>
      <c r="G26" s="8">
        <v>12.949983871239949</v>
      </c>
      <c r="H26" s="8">
        <v>109.6669519910302</v>
      </c>
      <c r="I26" s="15" t="s">
        <v>24</v>
      </c>
      <c r="J26" s="1"/>
      <c r="K26" s="1"/>
      <c r="L26" s="1"/>
      <c r="M26" s="1"/>
      <c r="N26" s="1"/>
      <c r="O26" s="1"/>
      <c r="P26" s="1"/>
    </row>
    <row r="27" spans="2:16" ht="17.25" x14ac:dyDescent="0.25">
      <c r="B27" s="4" t="s">
        <v>57</v>
      </c>
      <c r="C27" s="4" t="s">
        <v>28</v>
      </c>
      <c r="D27" s="8">
        <v>246.92059026232764</v>
      </c>
      <c r="E27" s="8">
        <v>113.70106145694939</v>
      </c>
      <c r="F27" s="8">
        <v>0.45837584065051268</v>
      </c>
      <c r="G27" s="8">
        <v>35.497114291819237</v>
      </c>
      <c r="H27" s="8">
        <v>246.92059026232764</v>
      </c>
      <c r="I27" s="15" t="s">
        <v>24</v>
      </c>
      <c r="J27" s="1"/>
      <c r="K27" s="1"/>
      <c r="L27" s="1"/>
      <c r="M27" s="1"/>
      <c r="N27" s="1"/>
      <c r="O27" s="1"/>
      <c r="P27" s="1"/>
    </row>
    <row r="28" spans="2:16" ht="17.25" x14ac:dyDescent="0.25">
      <c r="B28" s="4" t="s">
        <v>26</v>
      </c>
      <c r="C28" s="4" t="s">
        <v>28</v>
      </c>
      <c r="D28" s="8">
        <v>935.63317910786884</v>
      </c>
      <c r="E28" s="8">
        <v>514.09173732321494</v>
      </c>
      <c r="F28" s="8">
        <v>2.0496752855274347</v>
      </c>
      <c r="G28" s="8">
        <v>155.66782818657643</v>
      </c>
      <c r="H28" s="8">
        <v>935.63317910786884</v>
      </c>
      <c r="I28" s="15" t="s">
        <v>24</v>
      </c>
      <c r="J28" s="1"/>
      <c r="K28" s="1"/>
      <c r="L28" s="1"/>
      <c r="M28" s="1"/>
      <c r="N28" s="1"/>
      <c r="O28" s="1"/>
      <c r="P28" s="1"/>
    </row>
    <row r="29" spans="2:16" ht="17.25" x14ac:dyDescent="0.25">
      <c r="B29" s="4" t="s">
        <v>18</v>
      </c>
      <c r="C29" s="4" t="s">
        <v>29</v>
      </c>
      <c r="D29" s="8">
        <v>2447.6542324474613</v>
      </c>
      <c r="E29" s="8">
        <v>1299.9443334785499</v>
      </c>
      <c r="F29" s="8">
        <v>22.79154370365718</v>
      </c>
      <c r="G29" s="8">
        <v>22.79154370365718</v>
      </c>
      <c r="H29" s="8">
        <v>2447.6542324474613</v>
      </c>
      <c r="I29" s="15" t="s">
        <v>24</v>
      </c>
      <c r="J29" s="1"/>
      <c r="K29" s="1"/>
      <c r="L29" s="1"/>
      <c r="M29" s="1"/>
      <c r="N29" s="1"/>
      <c r="O29" s="1"/>
      <c r="P29" s="1"/>
    </row>
    <row r="30" spans="2:16" ht="17.25" x14ac:dyDescent="0.25">
      <c r="B30" s="4" t="s">
        <v>17</v>
      </c>
      <c r="C30" s="4" t="s">
        <v>30</v>
      </c>
      <c r="D30" s="8">
        <v>136.24943153389731</v>
      </c>
      <c r="E30" s="8">
        <v>346.16170445050278</v>
      </c>
      <c r="F30" s="8">
        <v>2202.4203359439739</v>
      </c>
      <c r="G30" s="8">
        <v>2202.4203359439739</v>
      </c>
      <c r="H30" s="8">
        <v>136.24943153389731</v>
      </c>
      <c r="I30" s="15" t="s">
        <v>24</v>
      </c>
      <c r="J30" s="1"/>
      <c r="K30" s="1"/>
      <c r="L30" s="1"/>
      <c r="M30" s="1"/>
      <c r="N30" s="1"/>
      <c r="O30" s="1"/>
      <c r="P30" s="1"/>
    </row>
    <row r="31" spans="2:16" ht="18" thickBot="1" x14ac:dyDescent="0.3">
      <c r="B31" s="5" t="s">
        <v>19</v>
      </c>
      <c r="C31" s="5" t="s">
        <v>29</v>
      </c>
      <c r="D31" s="11">
        <v>2.1242384018429097</v>
      </c>
      <c r="E31" s="11">
        <v>4.3141354259602567</v>
      </c>
      <c r="F31" s="11">
        <v>16.112950787739305</v>
      </c>
      <c r="G31" s="11">
        <v>16.112950787739305</v>
      </c>
      <c r="H31" s="11">
        <v>2.1242384018429097</v>
      </c>
      <c r="I31" s="16" t="s">
        <v>24</v>
      </c>
      <c r="J31" s="1"/>
      <c r="K31" s="1"/>
      <c r="L31" s="1"/>
      <c r="M31" s="1"/>
      <c r="N31" s="1"/>
      <c r="O31" s="1"/>
      <c r="P31" s="1"/>
    </row>
    <row r="32" spans="2:16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53" x14ac:dyDescent="0.25">
      <c r="B33" s="1" t="s">
        <v>83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53" x14ac:dyDescent="0.25">
      <c r="B34" s="1" t="s">
        <v>84</v>
      </c>
      <c r="C34" s="3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53" x14ac:dyDescent="0.25">
      <c r="B35" s="1" t="s">
        <v>50</v>
      </c>
      <c r="C35" s="3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53" x14ac:dyDescent="0.25">
      <c r="B36" s="1" t="s">
        <v>49</v>
      </c>
    </row>
    <row r="37" spans="2:53" x14ac:dyDescent="0.25">
      <c r="B37" s="1" t="s">
        <v>68</v>
      </c>
    </row>
    <row r="38" spans="2:53" x14ac:dyDescent="0.25">
      <c r="B38" s="56"/>
      <c r="C38" s="1" t="s">
        <v>81</v>
      </c>
      <c r="D38" s="2"/>
    </row>
    <row r="41" spans="2:53" ht="15.75" thickBot="1" x14ac:dyDescent="0.3">
      <c r="B41" s="12" t="s">
        <v>127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44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7">
        <v>83.82076744732619</v>
      </c>
      <c r="E46" s="7">
        <v>125.22068106352565</v>
      </c>
      <c r="F46" s="7">
        <v>189.7819161394234</v>
      </c>
      <c r="G46" s="7">
        <v>167.38116382524507</v>
      </c>
      <c r="H46" s="7">
        <v>83.82076744732619</v>
      </c>
      <c r="I46" s="13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10">
        <v>712</v>
      </c>
      <c r="E47" s="10">
        <v>712</v>
      </c>
      <c r="F47" s="10">
        <v>712</v>
      </c>
      <c r="G47" s="10">
        <v>712</v>
      </c>
      <c r="H47" s="10">
        <v>712</v>
      </c>
      <c r="I47" s="15" t="s">
        <v>24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8">
        <v>0.3</v>
      </c>
      <c r="E48" s="8">
        <v>0.3</v>
      </c>
      <c r="F48" s="8">
        <v>0.3</v>
      </c>
      <c r="G48" s="8">
        <v>0.3</v>
      </c>
      <c r="H48" s="8">
        <v>0.3</v>
      </c>
      <c r="I48" s="14" t="s">
        <v>82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8">
        <v>10052.366478578342</v>
      </c>
      <c r="E49" s="8">
        <v>3532.5143892762503</v>
      </c>
      <c r="F49" s="8">
        <v>164.95365599985016</v>
      </c>
      <c r="G49" s="8">
        <v>739.80666893842124</v>
      </c>
      <c r="H49" s="8">
        <v>10052.366478578342</v>
      </c>
      <c r="I49" s="15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35">
        <v>3681.2528422697001</v>
      </c>
      <c r="E50" s="35">
        <v>653.85845064114881</v>
      </c>
      <c r="F50" s="35">
        <v>2.3323703682027186</v>
      </c>
      <c r="G50" s="35">
        <v>58.038482821038869</v>
      </c>
      <c r="H50" s="35">
        <v>3681.2528422697001</v>
      </c>
      <c r="I50" s="15" t="s">
        <v>24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8">
        <v>2707.8463914664922</v>
      </c>
      <c r="E51" s="8">
        <v>247.40017430372063</v>
      </c>
      <c r="F51" s="8">
        <v>45.747155576369863</v>
      </c>
      <c r="G51" s="8">
        <v>80.081777498564918</v>
      </c>
      <c r="H51" s="8">
        <v>2707.8463914664922</v>
      </c>
      <c r="I51" s="15" t="s">
        <v>24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8">
        <v>2464.140216234508</v>
      </c>
      <c r="E52" s="8">
        <v>225.13415861638575</v>
      </c>
      <c r="F52" s="8">
        <v>41.629911574496575</v>
      </c>
      <c r="G52" s="8">
        <v>72.874417523694078</v>
      </c>
      <c r="H52" s="8">
        <v>2464.140216234508</v>
      </c>
      <c r="I52" s="15" t="s">
        <v>34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8">
        <v>2426.2303667539768</v>
      </c>
      <c r="E53" s="8">
        <v>221.67055617613369</v>
      </c>
      <c r="F53" s="8">
        <v>40.989451396427391</v>
      </c>
      <c r="G53" s="8">
        <v>71.753272638714165</v>
      </c>
      <c r="H53" s="8">
        <v>2426.2303667539768</v>
      </c>
      <c r="I53" s="15" t="s">
        <v>34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8">
        <v>155.27874347225452</v>
      </c>
      <c r="E54" s="8">
        <v>14.186915595272557</v>
      </c>
      <c r="F54" s="8">
        <v>2.6233248893713532</v>
      </c>
      <c r="G54" s="8">
        <v>4.592209448877707</v>
      </c>
      <c r="H54" s="8">
        <v>155.27874347225452</v>
      </c>
      <c r="I54" s="15" t="s">
        <v>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8">
        <v>5.5867970940028089</v>
      </c>
      <c r="E55" s="8">
        <v>0.4016718216792674</v>
      </c>
      <c r="F55" s="8">
        <v>2.6664733116344537</v>
      </c>
      <c r="G55" s="8">
        <v>2.6664733116344537</v>
      </c>
      <c r="H55" s="8">
        <v>5.5867970940028089</v>
      </c>
      <c r="I55" s="15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8">
        <v>0.23580548929888923</v>
      </c>
      <c r="E56" s="8">
        <v>0.13735520972150278</v>
      </c>
      <c r="F56" s="8">
        <v>0.1350153997207679</v>
      </c>
      <c r="G56" s="8">
        <v>0.1350153997207679</v>
      </c>
      <c r="H56" s="8">
        <v>0.23580548929888923</v>
      </c>
      <c r="I56" s="15" t="s">
        <v>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8">
        <v>16.314371601983797</v>
      </c>
      <c r="E57" s="8">
        <v>6.4109859615036493</v>
      </c>
      <c r="F57" s="8">
        <v>1.9979550766795755</v>
      </c>
      <c r="G57" s="8">
        <v>1.9979550766795755</v>
      </c>
      <c r="H57" s="8">
        <v>16.314371601983797</v>
      </c>
      <c r="I57" s="15" t="s">
        <v>24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8">
        <v>6.8403204896590912</v>
      </c>
      <c r="E58" s="8">
        <v>1.9780839568616273</v>
      </c>
      <c r="F58" s="8">
        <v>12.447597384216024</v>
      </c>
      <c r="G58" s="8">
        <v>12.447597384216024</v>
      </c>
      <c r="H58" s="8">
        <v>6.8403204896590912</v>
      </c>
      <c r="I58" s="15" t="s">
        <v>24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8">
        <v>7.2</v>
      </c>
      <c r="E59" s="8">
        <v>6</v>
      </c>
      <c r="F59" s="8">
        <v>3</v>
      </c>
      <c r="G59" s="8">
        <v>3</v>
      </c>
      <c r="H59" s="8">
        <v>7.2</v>
      </c>
      <c r="I59" s="15" t="s">
        <v>24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8">
        <v>28.485073178538716</v>
      </c>
      <c r="E60" s="8">
        <v>11.660805142242431</v>
      </c>
      <c r="F60" s="8">
        <v>32.270774854375226</v>
      </c>
      <c r="G60" s="8">
        <v>32.270774854375226</v>
      </c>
      <c r="H60" s="8">
        <v>28.485073178538716</v>
      </c>
      <c r="I60" s="15" t="s">
        <v>24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8">
        <v>4.9197562209035208</v>
      </c>
      <c r="E61" s="8">
        <v>0.57763184736457129</v>
      </c>
      <c r="F61" s="8">
        <v>3.7514952770985559</v>
      </c>
      <c r="G61" s="8">
        <v>3.7514952770985559</v>
      </c>
      <c r="H61" s="8">
        <v>4.9197562209035208</v>
      </c>
      <c r="I61" s="15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8">
        <v>8.3864225034995616</v>
      </c>
      <c r="E62" s="8">
        <v>5.645250446224833</v>
      </c>
      <c r="F62" s="8">
        <v>4.3022182514108218</v>
      </c>
      <c r="G62" s="8">
        <v>4.3022182514108218</v>
      </c>
      <c r="H62" s="8">
        <v>8.3864225034995616</v>
      </c>
      <c r="I62" s="15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8">
        <v>52.733951873705315</v>
      </c>
      <c r="E63" s="8">
        <v>7.6125241404099073</v>
      </c>
      <c r="F63" s="8">
        <v>19.989300408054472</v>
      </c>
      <c r="G63" s="8">
        <v>19.989300408054472</v>
      </c>
      <c r="H63" s="8">
        <v>52.733951873705315</v>
      </c>
      <c r="I63" s="15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8">
        <v>504.78267263875495</v>
      </c>
      <c r="E64" s="8">
        <v>29.533612644791543</v>
      </c>
      <c r="F64" s="8">
        <v>2.7079052333711702</v>
      </c>
      <c r="G64" s="8">
        <v>39.22296956633506</v>
      </c>
      <c r="H64" s="8">
        <v>504.78267263875495</v>
      </c>
      <c r="I64" s="15" t="s">
        <v>24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8">
        <v>476.37764239035067</v>
      </c>
      <c r="E65" s="8">
        <v>51.523527450077417</v>
      </c>
      <c r="F65" s="8">
        <v>2.7980014974142109</v>
      </c>
      <c r="G65" s="8">
        <v>67.997760457182167</v>
      </c>
      <c r="H65" s="8">
        <v>476.37764239035067</v>
      </c>
      <c r="I65" s="15" t="s">
        <v>24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8">
        <v>143.35462389193563</v>
      </c>
      <c r="E66" s="8">
        <v>16.246450389307316</v>
      </c>
      <c r="F66" s="8">
        <v>0.69867508180334459</v>
      </c>
      <c r="G66" s="8">
        <v>12.949983871239949</v>
      </c>
      <c r="H66" s="8">
        <v>143.35462389193563</v>
      </c>
      <c r="I66" s="15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8">
        <v>246.4054026333778</v>
      </c>
      <c r="E67" s="8">
        <v>17.891284067036548</v>
      </c>
      <c r="F67" s="8">
        <v>3.8158742462162891</v>
      </c>
      <c r="G67" s="8">
        <v>35.497114291819237</v>
      </c>
      <c r="H67" s="8">
        <v>246.4054026333778</v>
      </c>
      <c r="I67" s="15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8">
        <v>1370.9203415544191</v>
      </c>
      <c r="E68" s="8">
        <v>115.19487455121282</v>
      </c>
      <c r="F68" s="8">
        <v>10.020456058805015</v>
      </c>
      <c r="G68" s="8">
        <v>155.66782818657643</v>
      </c>
      <c r="H68" s="8">
        <v>1370.9203415544191</v>
      </c>
      <c r="I68" s="15" t="s">
        <v>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8">
        <v>2447.6542324474613</v>
      </c>
      <c r="E69" s="8">
        <v>1299.9443334785499</v>
      </c>
      <c r="F69" s="8">
        <v>22.79154370365718</v>
      </c>
      <c r="G69" s="8">
        <v>22.79154370365718</v>
      </c>
      <c r="H69" s="8">
        <v>2447.6542324474613</v>
      </c>
      <c r="I69" s="15" t="s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8">
        <v>0.13624943153389732</v>
      </c>
      <c r="E70" s="8">
        <v>0.34616170445050276</v>
      </c>
      <c r="F70" s="8">
        <v>2.202420335943974</v>
      </c>
      <c r="G70" s="8">
        <v>2.202420335943974</v>
      </c>
      <c r="H70" s="8">
        <v>0.13624943153389732</v>
      </c>
      <c r="I70" s="15" t="s">
        <v>24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11">
        <v>2.1242384018429097</v>
      </c>
      <c r="E71" s="11">
        <v>4.3141354259602567</v>
      </c>
      <c r="F71" s="11">
        <v>16.112950787739305</v>
      </c>
      <c r="G71" s="11">
        <v>16.112950787739305</v>
      </c>
      <c r="H71" s="11">
        <v>2.1242384018429097</v>
      </c>
      <c r="I71" s="16" t="s">
        <v>24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1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36"/>
      <c r="D74" s="1"/>
      <c r="E74" s="1"/>
      <c r="F74" s="1"/>
      <c r="G74" s="1"/>
      <c r="H74" s="1"/>
      <c r="I74" s="1"/>
    </row>
    <row r="75" spans="2:53" x14ac:dyDescent="0.25">
      <c r="B75" s="1" t="s">
        <v>50</v>
      </c>
      <c r="C75" s="36"/>
      <c r="D75" s="1"/>
      <c r="E75" s="1"/>
      <c r="F75" s="1"/>
      <c r="G75" s="1"/>
      <c r="H75" s="1"/>
      <c r="I75" s="1"/>
    </row>
    <row r="76" spans="2:53" x14ac:dyDescent="0.25">
      <c r="B76" s="1" t="s">
        <v>49</v>
      </c>
      <c r="C76" s="1"/>
      <c r="D76" s="1"/>
      <c r="E76" s="1"/>
      <c r="F76" s="1"/>
      <c r="G76" s="1"/>
      <c r="H76" s="1"/>
      <c r="I76" s="1"/>
    </row>
    <row r="77" spans="2:53" x14ac:dyDescent="0.25">
      <c r="B77" s="1" t="s">
        <v>68</v>
      </c>
      <c r="C77" s="1"/>
      <c r="D77" s="1"/>
      <c r="E77" s="1"/>
      <c r="F77" s="1"/>
      <c r="G77" s="1"/>
      <c r="H77" s="1"/>
      <c r="I77" s="1"/>
    </row>
    <row r="78" spans="2:53" x14ac:dyDescent="0.25">
      <c r="B78" s="1"/>
      <c r="C78" s="1"/>
      <c r="D78" s="2"/>
      <c r="E78" s="1"/>
      <c r="F78" s="1"/>
      <c r="G78" s="1"/>
      <c r="H78" s="1"/>
      <c r="I78" s="1"/>
    </row>
  </sheetData>
  <mergeCells count="24"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H4:H5"/>
    <mergeCell ref="I4:I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" customWidth="1"/>
    <col min="3" max="3" width="11.85546875" customWidth="1"/>
    <col min="4" max="4" width="13.85546875" customWidth="1"/>
    <col min="5" max="5" width="13.140625" customWidth="1"/>
    <col min="6" max="7" width="13.28515625" customWidth="1"/>
    <col min="8" max="8" width="13.5703125" customWidth="1"/>
    <col min="9" max="9" width="10.7109375" customWidth="1"/>
  </cols>
  <sheetData>
    <row r="1" spans="2:13" ht="15.75" thickBot="1" x14ac:dyDescent="0.3">
      <c r="B1" s="12" t="s">
        <v>69</v>
      </c>
      <c r="C1" s="1"/>
      <c r="D1" s="1"/>
      <c r="E1" s="1"/>
      <c r="F1" s="1"/>
      <c r="G1" s="1"/>
      <c r="H1" s="1"/>
      <c r="I1" s="1"/>
    </row>
    <row r="2" spans="2:13" ht="15.75" thickBot="1" x14ac:dyDescent="0.3">
      <c r="B2" s="75"/>
      <c r="C2" s="76"/>
      <c r="D2" s="79" t="s">
        <v>47</v>
      </c>
      <c r="E2" s="80"/>
      <c r="F2" s="80"/>
      <c r="G2" s="80"/>
      <c r="H2" s="81"/>
      <c r="I2" s="82"/>
    </row>
    <row r="3" spans="2:13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</row>
    <row r="4" spans="2:13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</row>
    <row r="5" spans="2:13" ht="15.75" thickBot="1" x14ac:dyDescent="0.3">
      <c r="B5" s="85"/>
      <c r="C5" s="85"/>
      <c r="D5" s="85"/>
      <c r="E5" s="85"/>
      <c r="F5" s="85"/>
      <c r="G5" s="85"/>
      <c r="H5" s="85"/>
      <c r="I5" s="87"/>
    </row>
    <row r="6" spans="2:13" ht="17.25" x14ac:dyDescent="0.25">
      <c r="B6" s="3" t="s">
        <v>31</v>
      </c>
      <c r="C6" s="3" t="s">
        <v>27</v>
      </c>
      <c r="D6" s="7">
        <v>61.930976077108156</v>
      </c>
      <c r="E6" s="7">
        <v>67.789450901418661</v>
      </c>
      <c r="F6" s="7">
        <v>87.89834202454135</v>
      </c>
      <c r="G6" s="7">
        <v>83.375081709743455</v>
      </c>
      <c r="H6" s="7">
        <v>61.930976077108156</v>
      </c>
      <c r="I6" s="13" t="s">
        <v>24</v>
      </c>
    </row>
    <row r="7" spans="2:13" ht="17.25" x14ac:dyDescent="0.25">
      <c r="B7" s="4" t="s">
        <v>1</v>
      </c>
      <c r="C7" s="4" t="s">
        <v>27</v>
      </c>
      <c r="D7" s="8"/>
      <c r="E7" s="8"/>
      <c r="F7" s="8"/>
      <c r="G7" s="8"/>
      <c r="H7" s="8"/>
      <c r="I7" s="15"/>
      <c r="L7" s="1"/>
    </row>
    <row r="8" spans="2:13" ht="17.25" x14ac:dyDescent="0.25">
      <c r="B8" s="4" t="s">
        <v>2</v>
      </c>
      <c r="C8" s="4" t="s">
        <v>27</v>
      </c>
      <c r="D8" s="8">
        <v>5.2</v>
      </c>
      <c r="E8" s="8">
        <v>5.2</v>
      </c>
      <c r="F8" s="8">
        <v>5.2</v>
      </c>
      <c r="G8" s="8">
        <v>5.2</v>
      </c>
      <c r="H8" s="8">
        <v>5.2</v>
      </c>
      <c r="I8" s="14" t="s">
        <v>85</v>
      </c>
      <c r="J8" s="60" t="s">
        <v>86</v>
      </c>
      <c r="L8" s="1"/>
      <c r="M8" s="60"/>
    </row>
    <row r="9" spans="2:13" ht="17.25" x14ac:dyDescent="0.25">
      <c r="B9" s="4" t="s">
        <v>7</v>
      </c>
      <c r="C9" s="4" t="s">
        <v>27</v>
      </c>
      <c r="D9" s="8">
        <v>4851.8314762908722</v>
      </c>
      <c r="E9" s="8">
        <v>4170.7880173031035</v>
      </c>
      <c r="F9" s="8">
        <v>157.88992142612969</v>
      </c>
      <c r="G9" s="8">
        <v>2507.1712450156783</v>
      </c>
      <c r="H9" s="8">
        <v>4851.8314762908722</v>
      </c>
      <c r="I9" s="15" t="s">
        <v>24</v>
      </c>
      <c r="L9" s="1"/>
    </row>
    <row r="10" spans="2:13" ht="17.25" x14ac:dyDescent="0.25">
      <c r="B10" s="59" t="s">
        <v>0</v>
      </c>
      <c r="C10" s="4" t="s">
        <v>27</v>
      </c>
      <c r="D10" s="35">
        <v>567.87547277444332</v>
      </c>
      <c r="E10" s="35">
        <v>662.7984563352062</v>
      </c>
      <c r="F10" s="35">
        <v>1.9647544714455265</v>
      </c>
      <c r="G10" s="35">
        <v>230.46086389400043</v>
      </c>
      <c r="H10" s="35">
        <v>567.87547277444332</v>
      </c>
      <c r="I10" s="15" t="s">
        <v>24</v>
      </c>
      <c r="L10" s="1"/>
    </row>
    <row r="11" spans="2:13" ht="17.25" x14ac:dyDescent="0.25">
      <c r="B11" s="4" t="s">
        <v>5</v>
      </c>
      <c r="C11" s="4" t="s">
        <v>27</v>
      </c>
      <c r="D11" s="8">
        <v>97.9232372182219</v>
      </c>
      <c r="E11" s="8">
        <v>95.219978497402607</v>
      </c>
      <c r="F11" s="8">
        <v>10.212274357878576</v>
      </c>
      <c r="G11" s="8">
        <v>48.974095471026246</v>
      </c>
      <c r="H11" s="8">
        <v>97.9232372182219</v>
      </c>
      <c r="I11" s="15" t="s">
        <v>24</v>
      </c>
      <c r="L11" s="1"/>
    </row>
    <row r="12" spans="2:13" ht="17.25" x14ac:dyDescent="0.25">
      <c r="B12" s="4" t="s">
        <v>4</v>
      </c>
      <c r="C12" s="4" t="s">
        <v>27</v>
      </c>
      <c r="D12" s="8">
        <v>93.027075357310807</v>
      </c>
      <c r="E12" s="8">
        <v>90.458979572532485</v>
      </c>
      <c r="F12" s="8">
        <v>9.701660639984647</v>
      </c>
      <c r="G12" s="8">
        <v>46.525390697474933</v>
      </c>
      <c r="H12" s="8">
        <v>93.027075357310807</v>
      </c>
      <c r="I12" s="15" t="s">
        <v>34</v>
      </c>
      <c r="L12" s="1"/>
    </row>
    <row r="13" spans="2:13" ht="17.25" x14ac:dyDescent="0.25">
      <c r="B13" s="4" t="s">
        <v>3</v>
      </c>
      <c r="C13" s="4" t="s">
        <v>27</v>
      </c>
      <c r="D13" s="8">
        <v>90.57899442685526</v>
      </c>
      <c r="E13" s="8">
        <v>88.078480110097402</v>
      </c>
      <c r="F13" s="8">
        <v>9.4463537810376828</v>
      </c>
      <c r="G13" s="8">
        <v>45.301038310699276</v>
      </c>
      <c r="H13" s="8">
        <v>90.57899442685526</v>
      </c>
      <c r="I13" s="15" t="s">
        <v>34</v>
      </c>
      <c r="L13" s="1"/>
    </row>
    <row r="14" spans="2:13" ht="17.25" x14ac:dyDescent="0.25">
      <c r="B14" s="4" t="s">
        <v>6</v>
      </c>
      <c r="C14" s="4" t="s">
        <v>27</v>
      </c>
      <c r="D14" s="8">
        <v>9.0578994426855264</v>
      </c>
      <c r="E14" s="8">
        <v>8.8078480110097406</v>
      </c>
      <c r="F14" s="8">
        <v>0.9446353781037683</v>
      </c>
      <c r="G14" s="8">
        <v>4.530103831069928</v>
      </c>
      <c r="H14" s="8">
        <v>9.0578994426855264</v>
      </c>
      <c r="I14" s="15" t="s">
        <v>35</v>
      </c>
      <c r="L14" s="1"/>
    </row>
    <row r="15" spans="2:13" ht="17.25" x14ac:dyDescent="0.25">
      <c r="B15" s="4" t="s">
        <v>11</v>
      </c>
      <c r="C15" s="4" t="s">
        <v>28</v>
      </c>
      <c r="D15" s="8">
        <v>1.1406410111509449</v>
      </c>
      <c r="E15" s="8">
        <v>1.1406410111509449</v>
      </c>
      <c r="F15" s="27">
        <v>0.42454664741852571</v>
      </c>
      <c r="G15" s="8">
        <v>0.42454664741852571</v>
      </c>
      <c r="H15" s="8">
        <v>1.1406410111509449</v>
      </c>
      <c r="I15" s="15" t="s">
        <v>24</v>
      </c>
      <c r="L15" s="1"/>
    </row>
    <row r="16" spans="2:13" ht="17.25" x14ac:dyDescent="0.25">
      <c r="B16" s="4" t="s">
        <v>9</v>
      </c>
      <c r="C16" s="4" t="s">
        <v>28</v>
      </c>
      <c r="D16" s="8">
        <v>10.963138990562593</v>
      </c>
      <c r="E16" s="8">
        <v>0.9665361869348722</v>
      </c>
      <c r="F16" s="27">
        <v>1.2901786994666862</v>
      </c>
      <c r="G16" s="8">
        <v>1.2901786994666862</v>
      </c>
      <c r="H16" s="8">
        <v>10.963138990562593</v>
      </c>
      <c r="I16" s="15" t="s">
        <v>24</v>
      </c>
      <c r="L16" s="1"/>
    </row>
    <row r="17" spans="2:12" ht="17.25" x14ac:dyDescent="0.25">
      <c r="B17" s="4" t="s">
        <v>12</v>
      </c>
      <c r="C17" s="4" t="s">
        <v>28</v>
      </c>
      <c r="D17" s="8">
        <v>39.634754889615607</v>
      </c>
      <c r="E17" s="8">
        <v>3.1043694444296563</v>
      </c>
      <c r="F17" s="27">
        <v>3.7060506878257642</v>
      </c>
      <c r="G17" s="8">
        <v>3.7060506878257642</v>
      </c>
      <c r="H17" s="8">
        <v>39.634754889615607</v>
      </c>
      <c r="I17" s="15" t="s">
        <v>24</v>
      </c>
      <c r="L17" s="1"/>
    </row>
    <row r="18" spans="2:12" ht="17.25" x14ac:dyDescent="0.25">
      <c r="B18" s="4" t="s">
        <v>13</v>
      </c>
      <c r="C18" s="4" t="s">
        <v>28</v>
      </c>
      <c r="D18" s="8">
        <v>9.3385348867432416</v>
      </c>
      <c r="E18" s="8">
        <v>2.9738531761608606</v>
      </c>
      <c r="F18" s="27">
        <v>5.6785465045655217</v>
      </c>
      <c r="G18" s="8">
        <v>5.6785465045655217</v>
      </c>
      <c r="H18" s="8">
        <v>9.3385348867432416</v>
      </c>
      <c r="I18" s="15" t="s">
        <v>24</v>
      </c>
    </row>
    <row r="19" spans="2:12" ht="17.25" x14ac:dyDescent="0.25">
      <c r="B19" s="4" t="s">
        <v>10</v>
      </c>
      <c r="C19" s="4" t="s">
        <v>28</v>
      </c>
      <c r="D19" s="8">
        <v>7.2168788182815762</v>
      </c>
      <c r="E19" s="8">
        <v>4.179245190754469</v>
      </c>
      <c r="F19" s="27">
        <v>1.9045874180475704</v>
      </c>
      <c r="G19" s="8">
        <v>1.9045874180475704</v>
      </c>
      <c r="H19" s="8">
        <v>7.2168788182815762</v>
      </c>
      <c r="I19" s="15" t="s">
        <v>24</v>
      </c>
    </row>
    <row r="20" spans="2:12" ht="17.25" x14ac:dyDescent="0.25">
      <c r="B20" s="4" t="s">
        <v>8</v>
      </c>
      <c r="C20" s="4" t="s">
        <v>28</v>
      </c>
      <c r="D20" s="8">
        <v>2.7924327793104546</v>
      </c>
      <c r="E20" s="8">
        <v>16.886834974191604</v>
      </c>
      <c r="F20" s="27">
        <v>13.246763900168689</v>
      </c>
      <c r="G20" s="8">
        <v>13.246763900168689</v>
      </c>
      <c r="H20" s="8">
        <v>2.7924327793104546</v>
      </c>
      <c r="I20" s="15" t="s">
        <v>24</v>
      </c>
    </row>
    <row r="21" spans="2:12" ht="17.25" x14ac:dyDescent="0.25">
      <c r="B21" s="4" t="s">
        <v>14</v>
      </c>
      <c r="C21" s="4" t="s">
        <v>28</v>
      </c>
      <c r="D21" s="8">
        <v>5.0727939353935918</v>
      </c>
      <c r="E21" s="8">
        <v>2.7300612592750002</v>
      </c>
      <c r="F21" s="27">
        <v>1.634072188080306</v>
      </c>
      <c r="G21" s="8">
        <v>1.634072188080306</v>
      </c>
      <c r="H21" s="8">
        <v>5.0727939353935918</v>
      </c>
      <c r="I21" s="15" t="s">
        <v>24</v>
      </c>
    </row>
    <row r="22" spans="2:12" ht="17.25" x14ac:dyDescent="0.25">
      <c r="B22" s="4" t="s">
        <v>15</v>
      </c>
      <c r="C22" s="4" t="s">
        <v>28</v>
      </c>
      <c r="D22" s="8">
        <v>2.072972857086981</v>
      </c>
      <c r="E22" s="8">
        <v>0.28624480345712494</v>
      </c>
      <c r="F22" s="27">
        <v>0.393107544792416</v>
      </c>
      <c r="G22" s="8">
        <v>0.393107544792416</v>
      </c>
      <c r="H22" s="8">
        <v>2.072972857086981</v>
      </c>
      <c r="I22" s="15" t="s">
        <v>24</v>
      </c>
    </row>
    <row r="23" spans="2:12" ht="17.25" x14ac:dyDescent="0.25">
      <c r="B23" s="4" t="s">
        <v>16</v>
      </c>
      <c r="C23" s="4" t="s">
        <v>28</v>
      </c>
      <c r="D23" s="8">
        <v>26.594245690300482</v>
      </c>
      <c r="E23" s="8">
        <v>26.594245690300482</v>
      </c>
      <c r="F23" s="27">
        <v>61.619546898526472</v>
      </c>
      <c r="G23" s="8">
        <v>61.619546898526472</v>
      </c>
      <c r="H23" s="8">
        <v>26.594245690300482</v>
      </c>
      <c r="I23" s="15" t="s">
        <v>24</v>
      </c>
    </row>
    <row r="24" spans="2:12" ht="17.25" x14ac:dyDescent="0.25">
      <c r="B24" s="4" t="s">
        <v>54</v>
      </c>
      <c r="C24" s="4" t="s">
        <v>28</v>
      </c>
      <c r="D24" s="8">
        <v>92.14046083200563</v>
      </c>
      <c r="E24" s="8">
        <v>68.011117536641407</v>
      </c>
      <c r="F24" s="8">
        <v>0.22443906436956604</v>
      </c>
      <c r="G24" s="8">
        <v>17.508655319828016</v>
      </c>
      <c r="H24" s="8">
        <v>92.14046083200563</v>
      </c>
      <c r="I24" s="15" t="s">
        <v>24</v>
      </c>
    </row>
    <row r="25" spans="2:12" ht="17.25" x14ac:dyDescent="0.25">
      <c r="B25" s="4" t="s">
        <v>55</v>
      </c>
      <c r="C25" s="4" t="s">
        <v>28</v>
      </c>
      <c r="D25" s="8">
        <v>72.383987848016034</v>
      </c>
      <c r="E25" s="8">
        <v>34.069040460052506</v>
      </c>
      <c r="F25" s="8">
        <v>0.7908805125403755</v>
      </c>
      <c r="G25" s="8">
        <v>10.506810741329231</v>
      </c>
      <c r="H25" s="8">
        <v>72.383987848016034</v>
      </c>
      <c r="I25" s="15" t="s">
        <v>24</v>
      </c>
    </row>
    <row r="26" spans="2:12" ht="17.25" x14ac:dyDescent="0.25">
      <c r="B26" s="4" t="s">
        <v>56</v>
      </c>
      <c r="C26" s="4" t="s">
        <v>28</v>
      </c>
      <c r="D26" s="8">
        <v>47.861548540289952</v>
      </c>
      <c r="E26" s="8">
        <v>26.10079197710942</v>
      </c>
      <c r="F26" s="8">
        <v>0.16387614223809582</v>
      </c>
      <c r="G26" s="8">
        <v>6.1035667928503408</v>
      </c>
      <c r="H26" s="8">
        <v>47.861548540289952</v>
      </c>
      <c r="I26" s="15" t="s">
        <v>24</v>
      </c>
    </row>
    <row r="27" spans="2:12" ht="17.25" x14ac:dyDescent="0.25">
      <c r="B27" s="4" t="s">
        <v>57</v>
      </c>
      <c r="C27" s="4" t="s">
        <v>28</v>
      </c>
      <c r="D27" s="8">
        <v>61.493288609906031</v>
      </c>
      <c r="E27" s="8">
        <v>48.807505135308055</v>
      </c>
      <c r="F27" s="8">
        <v>0.14962604291304404</v>
      </c>
      <c r="G27" s="8">
        <v>10.48131446885797</v>
      </c>
      <c r="H27" s="8">
        <v>61.493288609906031</v>
      </c>
      <c r="I27" s="15" t="s">
        <v>24</v>
      </c>
    </row>
    <row r="28" spans="2:12" ht="17.25" x14ac:dyDescent="0.25">
      <c r="B28" s="4" t="s">
        <v>26</v>
      </c>
      <c r="C28" s="4" t="s">
        <v>28</v>
      </c>
      <c r="D28" s="8">
        <v>273.87928583021767</v>
      </c>
      <c r="E28" s="8">
        <v>176.98845510911136</v>
      </c>
      <c r="F28" s="8">
        <v>1.3288217620610816</v>
      </c>
      <c r="G28" s="8">
        <v>44.600347322865552</v>
      </c>
      <c r="H28" s="8">
        <v>273.87928583021767</v>
      </c>
      <c r="I28" s="15" t="s">
        <v>24</v>
      </c>
    </row>
    <row r="29" spans="2:12" ht="17.25" x14ac:dyDescent="0.25">
      <c r="B29" s="4" t="s">
        <v>18</v>
      </c>
      <c r="C29" s="4" t="s">
        <v>29</v>
      </c>
      <c r="D29" s="8">
        <v>2.4025903338270087</v>
      </c>
      <c r="E29" s="8">
        <v>0.57510737946833956</v>
      </c>
      <c r="F29" s="27">
        <v>17.184405349774142</v>
      </c>
      <c r="G29" s="8">
        <v>17.184405349774142</v>
      </c>
      <c r="H29" s="8">
        <v>2.4025903338270087</v>
      </c>
      <c r="I29" s="15" t="s">
        <v>24</v>
      </c>
    </row>
    <row r="30" spans="2:12" ht="17.25" x14ac:dyDescent="0.25">
      <c r="B30" s="4" t="s">
        <v>17</v>
      </c>
      <c r="C30" s="4" t="s">
        <v>30</v>
      </c>
      <c r="D30" s="8">
        <v>19.438082565347706</v>
      </c>
      <c r="E30" s="8">
        <v>24.679196599968975</v>
      </c>
      <c r="F30" s="27">
        <v>5.5117393630135849</v>
      </c>
      <c r="G30" s="8">
        <v>5.5117393630135849</v>
      </c>
      <c r="H30" s="8">
        <v>19.438082565347706</v>
      </c>
      <c r="I30" s="15" t="s">
        <v>24</v>
      </c>
    </row>
    <row r="31" spans="2:12" ht="18" thickBot="1" x14ac:dyDescent="0.3">
      <c r="B31" s="5" t="s">
        <v>19</v>
      </c>
      <c r="C31" s="5" t="s">
        <v>29</v>
      </c>
      <c r="D31" s="11">
        <v>2.3277938006496504</v>
      </c>
      <c r="E31" s="11">
        <v>4.3503532200345774</v>
      </c>
      <c r="F31" s="53">
        <v>0.73443358947562809</v>
      </c>
      <c r="G31" s="11">
        <v>0.73443358947562809</v>
      </c>
      <c r="H31" s="11">
        <v>2.3277938006496504</v>
      </c>
      <c r="I31" s="16" t="s">
        <v>24</v>
      </c>
    </row>
    <row r="33" spans="2:53" x14ac:dyDescent="0.25">
      <c r="B33" s="1" t="s">
        <v>83</v>
      </c>
    </row>
    <row r="34" spans="2:53" x14ac:dyDescent="0.25">
      <c r="B34" s="1" t="s">
        <v>84</v>
      </c>
    </row>
    <row r="35" spans="2:53" x14ac:dyDescent="0.25">
      <c r="B35" s="37" t="s">
        <v>49</v>
      </c>
    </row>
    <row r="36" spans="2:53" x14ac:dyDescent="0.25">
      <c r="B36" s="28"/>
      <c r="C36" s="12" t="s">
        <v>70</v>
      </c>
    </row>
    <row r="37" spans="2:53" x14ac:dyDescent="0.25">
      <c r="B37" s="56"/>
      <c r="C37" s="1" t="s">
        <v>81</v>
      </c>
      <c r="D37" s="2"/>
    </row>
    <row r="41" spans="2:53" ht="15.75" thickBot="1" x14ac:dyDescent="0.3">
      <c r="B41" s="12" t="s">
        <v>126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47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7">
        <v>49.228924945767112</v>
      </c>
      <c r="E46" s="7">
        <v>46.624394693471224</v>
      </c>
      <c r="F46" s="7">
        <v>87.659809468766213</v>
      </c>
      <c r="G46" s="7">
        <v>39.267286699971351</v>
      </c>
      <c r="H46" s="7">
        <v>49.228924945767112</v>
      </c>
      <c r="I46" s="13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8"/>
      <c r="E47" s="8"/>
      <c r="F47" s="8"/>
      <c r="G47" s="8"/>
      <c r="H47" s="8"/>
      <c r="I47" s="1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8">
        <v>5.2</v>
      </c>
      <c r="E48" s="8">
        <v>5.2</v>
      </c>
      <c r="F48" s="8">
        <v>5.2</v>
      </c>
      <c r="G48" s="8">
        <v>5.2</v>
      </c>
      <c r="H48" s="8">
        <v>5.2</v>
      </c>
      <c r="I48" s="14" t="s">
        <v>85</v>
      </c>
      <c r="L48" s="1"/>
      <c r="M48" s="6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8">
        <v>7244.9264309770833</v>
      </c>
      <c r="E49" s="8">
        <v>5460.7183615522808</v>
      </c>
      <c r="F49" s="8">
        <v>769.45642151264929</v>
      </c>
      <c r="G49" s="8">
        <v>4775.3625985046374</v>
      </c>
      <c r="H49" s="8">
        <v>7244.9264309770833</v>
      </c>
      <c r="I49" s="15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35">
        <v>1778.9499710161792</v>
      </c>
      <c r="E50" s="35">
        <v>1243.0964847842138</v>
      </c>
      <c r="F50" s="35">
        <v>19.404502336928406</v>
      </c>
      <c r="G50" s="35">
        <v>786.61008715250705</v>
      </c>
      <c r="H50" s="35">
        <v>1778.9499710161792</v>
      </c>
      <c r="I50" s="15" t="s">
        <v>24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8">
        <v>458.22147799612725</v>
      </c>
      <c r="E51" s="8">
        <v>325.47133951402282</v>
      </c>
      <c r="F51" s="8">
        <v>16.46101213051362</v>
      </c>
      <c r="G51" s="8">
        <v>118.66385488791421</v>
      </c>
      <c r="H51" s="8">
        <v>458.22147799612725</v>
      </c>
      <c r="I51" s="15" t="s">
        <v>24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8">
        <v>435.31040409632084</v>
      </c>
      <c r="E52" s="8">
        <v>309.19777253832166</v>
      </c>
      <c r="F52" s="8">
        <v>15.637961523987938</v>
      </c>
      <c r="G52" s="8">
        <v>112.73066214351849</v>
      </c>
      <c r="H52" s="8">
        <v>435.31040409632084</v>
      </c>
      <c r="I52" s="15" t="s">
        <v>34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8">
        <v>423.85486714641769</v>
      </c>
      <c r="E53" s="8">
        <v>301.06098905047111</v>
      </c>
      <c r="F53" s="8">
        <v>15.226436220725098</v>
      </c>
      <c r="G53" s="8">
        <v>109.76406577132065</v>
      </c>
      <c r="H53" s="8">
        <v>423.85486714641769</v>
      </c>
      <c r="I53" s="15" t="s">
        <v>34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8">
        <v>42.385486714641765</v>
      </c>
      <c r="E54" s="8">
        <v>30.106098905047112</v>
      </c>
      <c r="F54" s="8">
        <v>1.5226436220725099</v>
      </c>
      <c r="G54" s="8">
        <v>10.976406577132066</v>
      </c>
      <c r="H54" s="8">
        <v>42.385486714641765</v>
      </c>
      <c r="I54" s="15" t="s">
        <v>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8">
        <v>1.1406410111509449</v>
      </c>
      <c r="E55" s="8">
        <v>1.1406410111509449</v>
      </c>
      <c r="F55" s="27">
        <v>0.42454664741852571</v>
      </c>
      <c r="G55" s="8">
        <v>0.42454664741852571</v>
      </c>
      <c r="H55" s="8">
        <v>1.1406410111509449</v>
      </c>
      <c r="I55" s="15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8">
        <v>10.963138990562593</v>
      </c>
      <c r="E56" s="8">
        <v>0.9665361869348722</v>
      </c>
      <c r="F56" s="27">
        <v>1.2901786994666862</v>
      </c>
      <c r="G56" s="8">
        <v>1.2901786994666862</v>
      </c>
      <c r="H56" s="8">
        <v>10.963138990562593</v>
      </c>
      <c r="I56" s="15" t="s">
        <v>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8">
        <v>39.634754889615607</v>
      </c>
      <c r="E57" s="8">
        <v>3.1043694444296563</v>
      </c>
      <c r="F57" s="27">
        <v>3.7060506878257642</v>
      </c>
      <c r="G57" s="8">
        <v>3.7060506878257642</v>
      </c>
      <c r="H57" s="8">
        <v>39.634754889615607</v>
      </c>
      <c r="I57" s="15" t="s">
        <v>24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8">
        <v>9.3385348867432416</v>
      </c>
      <c r="E58" s="8">
        <v>2.9738531761608606</v>
      </c>
      <c r="F58" s="27">
        <v>5.6785465045655217</v>
      </c>
      <c r="G58" s="8">
        <v>5.6785465045655217</v>
      </c>
      <c r="H58" s="8">
        <v>9.3385348867432416</v>
      </c>
      <c r="I58" s="15" t="s">
        <v>24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8">
        <v>1</v>
      </c>
      <c r="E59" s="8">
        <v>0.56000000000000005</v>
      </c>
      <c r="F59" s="27">
        <v>0.2</v>
      </c>
      <c r="G59" s="8">
        <v>0.2</v>
      </c>
      <c r="H59" s="8">
        <v>1</v>
      </c>
      <c r="I59" s="15" t="s">
        <v>24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8">
        <v>2.7924327793104546</v>
      </c>
      <c r="E60" s="8">
        <v>16.886834974191604</v>
      </c>
      <c r="F60" s="27">
        <v>13.246763900168689</v>
      </c>
      <c r="G60" s="8">
        <v>13.246763900168689</v>
      </c>
      <c r="H60" s="8">
        <v>2.7924327793104546</v>
      </c>
      <c r="I60" s="15" t="s">
        <v>24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8">
        <v>5.0727939353935918</v>
      </c>
      <c r="E61" s="8">
        <v>2.7300612592750002</v>
      </c>
      <c r="F61" s="27">
        <v>1.634072188080306</v>
      </c>
      <c r="G61" s="8">
        <v>1.634072188080306</v>
      </c>
      <c r="H61" s="8">
        <v>5.0727939353935918</v>
      </c>
      <c r="I61" s="15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8">
        <v>2.072972857086981</v>
      </c>
      <c r="E62" s="8">
        <v>0.28624480345712494</v>
      </c>
      <c r="F62" s="27">
        <v>0.393107544792416</v>
      </c>
      <c r="G62" s="8">
        <v>0.393107544792416</v>
      </c>
      <c r="H62" s="8">
        <v>2.072972857086981</v>
      </c>
      <c r="I62" s="15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8">
        <v>26.594245690300482</v>
      </c>
      <c r="E63" s="8">
        <v>26.594245690300482</v>
      </c>
      <c r="F63" s="27">
        <v>61.619546898526472</v>
      </c>
      <c r="G63" s="8">
        <v>61.619546898526472</v>
      </c>
      <c r="H63" s="8">
        <v>26.594245690300482</v>
      </c>
      <c r="I63" s="15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8">
        <v>253.67948159198409</v>
      </c>
      <c r="E64" s="8">
        <v>97.762709084812712</v>
      </c>
      <c r="F64" s="8">
        <v>1.3938993528656052</v>
      </c>
      <c r="G64" s="8">
        <v>9.0443682853559295</v>
      </c>
      <c r="H64" s="8">
        <v>253.67948159198409</v>
      </c>
      <c r="I64" s="15" t="s">
        <v>24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8">
        <v>126.611496737704</v>
      </c>
      <c r="E65" s="8">
        <v>117.70887030467509</v>
      </c>
      <c r="F65" s="8">
        <v>1.773130602995689</v>
      </c>
      <c r="G65" s="8">
        <v>16.741562728681604</v>
      </c>
      <c r="H65" s="8">
        <v>126.611496737704</v>
      </c>
      <c r="I65" s="15" t="s">
        <v>24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8">
        <v>85.616288891479726</v>
      </c>
      <c r="E66" s="8">
        <v>42.03371921934928</v>
      </c>
      <c r="F66" s="8">
        <v>0.46904313938127573</v>
      </c>
      <c r="G66" s="8">
        <v>3.8211491743108357</v>
      </c>
      <c r="H66" s="8">
        <v>85.616288891479726</v>
      </c>
      <c r="I66" s="15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8">
        <v>105.60090855044041</v>
      </c>
      <c r="E67" s="8">
        <v>53.15592980621831</v>
      </c>
      <c r="F67" s="8">
        <v>1.7896243787203043</v>
      </c>
      <c r="G67" s="8">
        <v>5.5421986979425855</v>
      </c>
      <c r="H67" s="8">
        <v>105.60090855044041</v>
      </c>
      <c r="I67" s="15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8">
        <v>571.50817577160831</v>
      </c>
      <c r="E68" s="8">
        <v>310.6612284150554</v>
      </c>
      <c r="F68" s="8">
        <v>5.4256974739628747</v>
      </c>
      <c r="G68" s="8">
        <v>35.149278886290951</v>
      </c>
      <c r="H68" s="8">
        <v>571.50817577160831</v>
      </c>
      <c r="I68" s="15" t="s">
        <v>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8">
        <v>2.4025903338270087</v>
      </c>
      <c r="E69" s="8">
        <v>0.57510737946833956</v>
      </c>
      <c r="F69" s="27">
        <v>17.184405349774142</v>
      </c>
      <c r="G69" s="8">
        <v>17.184405349774142</v>
      </c>
      <c r="H69" s="8">
        <v>2.4025903338270087</v>
      </c>
      <c r="I69" s="15" t="s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8">
        <v>8.7837095097787112E-3</v>
      </c>
      <c r="E70" s="8">
        <v>2.4679196599968974E-2</v>
      </c>
      <c r="F70" s="27">
        <v>5.5117393630135852E-3</v>
      </c>
      <c r="G70" s="8">
        <v>5.5117393630135852E-3</v>
      </c>
      <c r="H70" s="8">
        <v>8.7837095097787112E-3</v>
      </c>
      <c r="I70" s="15" t="s">
        <v>24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11">
        <v>2.025860699045674</v>
      </c>
      <c r="E71" s="11">
        <v>4.3503532200345774</v>
      </c>
      <c r="F71" s="53">
        <v>0.73443358947562809</v>
      </c>
      <c r="G71" s="11">
        <v>0.73443358947562809</v>
      </c>
      <c r="H71" s="11">
        <v>2.025860699045674</v>
      </c>
      <c r="I71" s="16" t="s">
        <v>24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1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1"/>
      <c r="D74" s="1"/>
      <c r="E74" s="1"/>
      <c r="F74" s="1"/>
      <c r="G74" s="1"/>
      <c r="H74" s="1"/>
      <c r="I74" s="1"/>
    </row>
    <row r="75" spans="2:53" x14ac:dyDescent="0.25">
      <c r="B75" s="37" t="s">
        <v>49</v>
      </c>
      <c r="C75" s="1"/>
      <c r="D75" s="1"/>
      <c r="E75" s="1"/>
      <c r="F75" s="1"/>
      <c r="G75" s="1"/>
      <c r="H75" s="1"/>
      <c r="I75" s="1"/>
    </row>
    <row r="76" spans="2:53" x14ac:dyDescent="0.25">
      <c r="B76" s="28"/>
      <c r="C76" s="12" t="s">
        <v>70</v>
      </c>
      <c r="D76" s="1"/>
      <c r="E76" s="1"/>
      <c r="F76" s="1"/>
      <c r="G76" s="1"/>
      <c r="H76" s="1"/>
      <c r="I76" s="1"/>
    </row>
    <row r="77" spans="2:53" x14ac:dyDescent="0.25">
      <c r="B77" s="1"/>
      <c r="C77" s="1"/>
      <c r="D77" s="2"/>
      <c r="E77" s="1"/>
      <c r="F77" s="1"/>
      <c r="G77" s="1"/>
      <c r="H77" s="1"/>
      <c r="I77" s="1"/>
    </row>
    <row r="78" spans="2:53" x14ac:dyDescent="0.25">
      <c r="B78" s="1"/>
      <c r="C78" s="1"/>
      <c r="D78" s="1"/>
      <c r="E78" s="1"/>
      <c r="F78" s="1"/>
      <c r="G78" s="1"/>
      <c r="H78" s="1"/>
      <c r="I78" s="1"/>
    </row>
  </sheetData>
  <mergeCells count="24"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H4:H5"/>
    <mergeCell ref="I4:I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hyperlinks>
    <hyperlink ref="J8" location="'Biomass NH3 EF Calculation'!A1" display="'Biomass NH3 EF Calculation'!A1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.140625" customWidth="1"/>
    <col min="3" max="4" width="11.85546875" customWidth="1"/>
    <col min="5" max="5" width="10.7109375" customWidth="1"/>
    <col min="6" max="6" width="12" customWidth="1"/>
    <col min="7" max="7" width="11.5703125" customWidth="1"/>
    <col min="8" max="8" width="13.28515625" customWidth="1"/>
    <col min="9" max="9" width="11" customWidth="1"/>
  </cols>
  <sheetData>
    <row r="1" spans="2:15" ht="15.75" thickBot="1" x14ac:dyDescent="0.3">
      <c r="B1" s="12" t="s">
        <v>71</v>
      </c>
      <c r="C1" s="1"/>
      <c r="D1" s="1"/>
      <c r="E1" s="1"/>
      <c r="F1" s="1"/>
      <c r="G1" s="1"/>
      <c r="H1" s="1"/>
      <c r="I1" s="1"/>
    </row>
    <row r="2" spans="2:15" ht="15.75" thickBot="1" x14ac:dyDescent="0.3">
      <c r="B2" s="75"/>
      <c r="C2" s="76"/>
      <c r="D2" s="79" t="s">
        <v>48</v>
      </c>
      <c r="E2" s="80"/>
      <c r="F2" s="80"/>
      <c r="G2" s="80"/>
      <c r="H2" s="81"/>
      <c r="I2" s="82"/>
    </row>
    <row r="3" spans="2:15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</row>
    <row r="4" spans="2:15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</row>
    <row r="5" spans="2:15" ht="15.75" thickBot="1" x14ac:dyDescent="0.3">
      <c r="B5" s="85"/>
      <c r="C5" s="85"/>
      <c r="D5" s="85"/>
      <c r="E5" s="85"/>
      <c r="F5" s="85"/>
      <c r="G5" s="85"/>
      <c r="H5" s="85"/>
      <c r="I5" s="87"/>
    </row>
    <row r="6" spans="2:15" ht="17.25" x14ac:dyDescent="0.25">
      <c r="B6" s="3" t="s">
        <v>31</v>
      </c>
      <c r="C6" s="3" t="s">
        <v>27</v>
      </c>
      <c r="D6" s="7">
        <v>58.254534311927671</v>
      </c>
      <c r="E6" s="39">
        <v>67.789450901418661</v>
      </c>
      <c r="F6" s="39">
        <v>87.89834202454135</v>
      </c>
      <c r="G6" s="7">
        <v>68.25939175680189</v>
      </c>
      <c r="H6" s="7">
        <v>58.254534311927671</v>
      </c>
      <c r="I6" s="13" t="s">
        <v>24</v>
      </c>
      <c r="K6" s="6"/>
      <c r="L6" s="6"/>
      <c r="M6" s="6"/>
      <c r="N6" s="6"/>
      <c r="O6" s="6"/>
    </row>
    <row r="7" spans="2:15" ht="17.25" x14ac:dyDescent="0.25">
      <c r="B7" s="4" t="s">
        <v>1</v>
      </c>
      <c r="C7" s="4" t="s">
        <v>27</v>
      </c>
      <c r="D7" s="8"/>
      <c r="E7" s="38"/>
      <c r="F7" s="38"/>
      <c r="G7" s="8"/>
      <c r="H7" s="8"/>
      <c r="I7" s="15"/>
      <c r="K7" s="6"/>
      <c r="L7" s="1"/>
      <c r="M7" s="6"/>
      <c r="N7" s="6"/>
      <c r="O7" s="6"/>
    </row>
    <row r="8" spans="2:15" ht="17.25" x14ac:dyDescent="0.25">
      <c r="B8" s="4" t="s">
        <v>2</v>
      </c>
      <c r="C8" s="4" t="s">
        <v>27</v>
      </c>
      <c r="D8" s="8">
        <v>5.2</v>
      </c>
      <c r="E8" s="8">
        <v>5.2</v>
      </c>
      <c r="F8" s="8">
        <v>5.2</v>
      </c>
      <c r="G8" s="8">
        <v>5.2</v>
      </c>
      <c r="H8" s="8">
        <v>5.2</v>
      </c>
      <c r="I8" s="14" t="s">
        <v>85</v>
      </c>
      <c r="J8" s="60" t="s">
        <v>86</v>
      </c>
      <c r="K8" s="6"/>
      <c r="L8" s="1"/>
      <c r="M8" s="6"/>
      <c r="N8" s="6"/>
      <c r="O8" s="6"/>
    </row>
    <row r="9" spans="2:15" ht="17.25" x14ac:dyDescent="0.25">
      <c r="B9" s="4" t="s">
        <v>7</v>
      </c>
      <c r="C9" s="4" t="s">
        <v>27</v>
      </c>
      <c r="D9" s="8">
        <v>7730.9187682794</v>
      </c>
      <c r="E9" s="40">
        <v>4170.7880173031035</v>
      </c>
      <c r="F9" s="40">
        <v>157.88992142612969</v>
      </c>
      <c r="G9" s="8">
        <v>2899.7544330710425</v>
      </c>
      <c r="H9" s="8">
        <v>7730.9187682794</v>
      </c>
      <c r="I9" s="15" t="s">
        <v>24</v>
      </c>
      <c r="K9" s="6"/>
      <c r="L9" s="1"/>
      <c r="M9" s="6"/>
      <c r="N9" s="6"/>
      <c r="O9" s="6"/>
    </row>
    <row r="10" spans="2:15" ht="17.25" x14ac:dyDescent="0.25">
      <c r="B10" s="59" t="s">
        <v>0</v>
      </c>
      <c r="C10" s="4" t="s">
        <v>27</v>
      </c>
      <c r="D10" s="35">
        <v>1346.0458543765831</v>
      </c>
      <c r="E10" s="40">
        <v>662.7984563352062</v>
      </c>
      <c r="F10" s="40">
        <v>1.9647544714455265</v>
      </c>
      <c r="G10" s="35">
        <v>163.48311495865792</v>
      </c>
      <c r="H10" s="35">
        <v>1346.0458543765831</v>
      </c>
      <c r="I10" s="15" t="s">
        <v>24</v>
      </c>
      <c r="K10" s="6"/>
      <c r="L10" s="1"/>
      <c r="M10" s="6"/>
      <c r="N10" s="6"/>
      <c r="O10" s="6"/>
    </row>
    <row r="11" spans="2:15" ht="17.25" x14ac:dyDescent="0.25">
      <c r="B11" s="4" t="s">
        <v>5</v>
      </c>
      <c r="C11" s="4" t="s">
        <v>27</v>
      </c>
      <c r="D11" s="8">
        <v>482.64026516034625</v>
      </c>
      <c r="E11" s="40">
        <v>95.219978497402607</v>
      </c>
      <c r="F11" s="40">
        <v>10.212274357878576</v>
      </c>
      <c r="G11" s="8">
        <v>46.657278712225171</v>
      </c>
      <c r="H11" s="8">
        <v>482.64026516034625</v>
      </c>
      <c r="I11" s="15" t="s">
        <v>24</v>
      </c>
      <c r="K11" s="6"/>
      <c r="L11" s="1"/>
      <c r="M11" s="6"/>
      <c r="N11" s="6"/>
      <c r="O11" s="6"/>
    </row>
    <row r="12" spans="2:15" ht="17.25" x14ac:dyDescent="0.25">
      <c r="B12" s="4" t="s">
        <v>4</v>
      </c>
      <c r="C12" s="4" t="s">
        <v>27</v>
      </c>
      <c r="D12" s="8">
        <v>458.50825190232894</v>
      </c>
      <c r="E12" s="40">
        <v>90.458979572532485</v>
      </c>
      <c r="F12" s="40">
        <v>9.701660639984647</v>
      </c>
      <c r="G12" s="8">
        <v>44.324414776613914</v>
      </c>
      <c r="H12" s="8">
        <v>458.50825190232894</v>
      </c>
      <c r="I12" s="15" t="s">
        <v>34</v>
      </c>
      <c r="K12" s="6"/>
      <c r="L12" s="1"/>
      <c r="M12" s="6"/>
      <c r="N12" s="6"/>
      <c r="O12" s="6"/>
    </row>
    <row r="13" spans="2:15" ht="17.25" x14ac:dyDescent="0.25">
      <c r="B13" s="4" t="s">
        <v>3</v>
      </c>
      <c r="C13" s="4" t="s">
        <v>27</v>
      </c>
      <c r="D13" s="8">
        <v>446.44224527332028</v>
      </c>
      <c r="E13" s="40">
        <v>88.078480110097402</v>
      </c>
      <c r="F13" s="40">
        <v>9.4463537810376828</v>
      </c>
      <c r="G13" s="8">
        <v>43.157982808808285</v>
      </c>
      <c r="H13" s="8">
        <v>446.44224527332028</v>
      </c>
      <c r="I13" s="15" t="s">
        <v>34</v>
      </c>
      <c r="K13" s="6"/>
      <c r="L13" s="1"/>
      <c r="M13" s="6"/>
      <c r="N13" s="6"/>
      <c r="O13" s="6"/>
    </row>
    <row r="14" spans="2:15" ht="17.25" x14ac:dyDescent="0.25">
      <c r="B14" s="4" t="s">
        <v>6</v>
      </c>
      <c r="C14" s="4" t="s">
        <v>27</v>
      </c>
      <c r="D14" s="8">
        <v>44.644224527332028</v>
      </c>
      <c r="E14" s="40">
        <v>8.8078480110097406</v>
      </c>
      <c r="F14" s="40">
        <v>0.9446353781037683</v>
      </c>
      <c r="G14" s="8">
        <v>4.3157982808808288</v>
      </c>
      <c r="H14" s="8">
        <v>44.644224527332028</v>
      </c>
      <c r="I14" s="15" t="s">
        <v>35</v>
      </c>
      <c r="K14" s="6"/>
      <c r="L14" s="1"/>
      <c r="M14" s="6"/>
      <c r="N14" s="6"/>
      <c r="O14" s="6"/>
    </row>
    <row r="15" spans="2:15" ht="17.25" x14ac:dyDescent="0.25">
      <c r="B15" s="4" t="s">
        <v>11</v>
      </c>
      <c r="C15" s="4" t="s">
        <v>28</v>
      </c>
      <c r="D15" s="19">
        <v>1.1406410111509449</v>
      </c>
      <c r="E15" s="40">
        <v>1.1406410111509449</v>
      </c>
      <c r="F15" s="40">
        <v>0.42454664741852571</v>
      </c>
      <c r="G15" s="19">
        <v>0.42454664741852571</v>
      </c>
      <c r="H15" s="19">
        <v>1.1406410111509449</v>
      </c>
      <c r="I15" s="15" t="s">
        <v>24</v>
      </c>
      <c r="K15" s="6"/>
      <c r="L15" s="1"/>
      <c r="M15" s="6"/>
      <c r="N15" s="6"/>
      <c r="O15" s="6"/>
    </row>
    <row r="16" spans="2:15" ht="17.25" x14ac:dyDescent="0.25">
      <c r="B16" s="4" t="s">
        <v>9</v>
      </c>
      <c r="C16" s="4" t="s">
        <v>28</v>
      </c>
      <c r="D16" s="19">
        <v>10.963138990562593</v>
      </c>
      <c r="E16" s="40">
        <v>0.9665361869348722</v>
      </c>
      <c r="F16" s="40">
        <v>1.2901786994666862</v>
      </c>
      <c r="G16" s="19">
        <v>1.2901786994666862</v>
      </c>
      <c r="H16" s="19">
        <v>10.963138990562593</v>
      </c>
      <c r="I16" s="15" t="s">
        <v>24</v>
      </c>
      <c r="K16" s="6"/>
      <c r="L16" s="1"/>
      <c r="M16" s="6"/>
      <c r="N16" s="6"/>
      <c r="O16" s="6"/>
    </row>
    <row r="17" spans="2:15" ht="17.25" x14ac:dyDescent="0.25">
      <c r="B17" s="4" t="s">
        <v>12</v>
      </c>
      <c r="C17" s="4" t="s">
        <v>28</v>
      </c>
      <c r="D17" s="19">
        <v>39.634754889615607</v>
      </c>
      <c r="E17" s="40">
        <v>3.1043694444296563</v>
      </c>
      <c r="F17" s="40">
        <v>3.7060506878257642</v>
      </c>
      <c r="G17" s="19">
        <v>3.7060506878257642</v>
      </c>
      <c r="H17" s="19">
        <v>39.634754889615607</v>
      </c>
      <c r="I17" s="15" t="s">
        <v>24</v>
      </c>
      <c r="K17" s="6"/>
      <c r="L17" s="1"/>
      <c r="M17" s="6"/>
      <c r="N17" s="6"/>
      <c r="O17" s="6"/>
    </row>
    <row r="18" spans="2:15" ht="17.25" x14ac:dyDescent="0.25">
      <c r="B18" s="4" t="s">
        <v>13</v>
      </c>
      <c r="C18" s="4" t="s">
        <v>28</v>
      </c>
      <c r="D18" s="19">
        <v>9.3385348867432416</v>
      </c>
      <c r="E18" s="40">
        <v>2.9738531761608606</v>
      </c>
      <c r="F18" s="40">
        <v>5.6785465045655217</v>
      </c>
      <c r="G18" s="19">
        <v>5.6785465045655217</v>
      </c>
      <c r="H18" s="19">
        <v>9.3385348867432416</v>
      </c>
      <c r="I18" s="15" t="s">
        <v>24</v>
      </c>
      <c r="K18" s="6"/>
      <c r="L18" s="6"/>
      <c r="M18" s="6"/>
      <c r="N18" s="6"/>
      <c r="O18" s="6"/>
    </row>
    <row r="19" spans="2:15" ht="17.25" x14ac:dyDescent="0.25">
      <c r="B19" s="4" t="s">
        <v>10</v>
      </c>
      <c r="C19" s="4" t="s">
        <v>28</v>
      </c>
      <c r="D19" s="19">
        <v>7.2168788182815762</v>
      </c>
      <c r="E19" s="40">
        <v>4.179245190754469</v>
      </c>
      <c r="F19" s="40">
        <v>1.9045874180475704</v>
      </c>
      <c r="G19" s="19">
        <v>1.9045874180475704</v>
      </c>
      <c r="H19" s="19">
        <v>7.2168788182815762</v>
      </c>
      <c r="I19" s="15" t="s">
        <v>24</v>
      </c>
      <c r="K19" s="6"/>
      <c r="L19" s="6"/>
      <c r="M19" s="6"/>
      <c r="N19" s="6"/>
      <c r="O19" s="6"/>
    </row>
    <row r="20" spans="2:15" ht="17.25" x14ac:dyDescent="0.25">
      <c r="B20" s="4" t="s">
        <v>8</v>
      </c>
      <c r="C20" s="4" t="s">
        <v>28</v>
      </c>
      <c r="D20" s="19">
        <v>2.7924327793104546</v>
      </c>
      <c r="E20" s="40">
        <v>16.886834974191604</v>
      </c>
      <c r="F20" s="40">
        <v>13.246763900168689</v>
      </c>
      <c r="G20" s="19">
        <v>13.246763900168689</v>
      </c>
      <c r="H20" s="19">
        <v>2.7924327793104546</v>
      </c>
      <c r="I20" s="15" t="s">
        <v>24</v>
      </c>
      <c r="K20" s="6"/>
      <c r="L20" s="6"/>
      <c r="M20" s="6"/>
      <c r="N20" s="6"/>
      <c r="O20" s="6"/>
    </row>
    <row r="21" spans="2:15" ht="17.25" x14ac:dyDescent="0.25">
      <c r="B21" s="4" t="s">
        <v>14</v>
      </c>
      <c r="C21" s="4" t="s">
        <v>28</v>
      </c>
      <c r="D21" s="19">
        <v>5.0727939353935918</v>
      </c>
      <c r="E21" s="40">
        <v>2.7300612592750002</v>
      </c>
      <c r="F21" s="40">
        <v>1.634072188080306</v>
      </c>
      <c r="G21" s="19">
        <v>1.634072188080306</v>
      </c>
      <c r="H21" s="19">
        <v>5.0727939353935918</v>
      </c>
      <c r="I21" s="15" t="s">
        <v>24</v>
      </c>
      <c r="K21" s="6"/>
      <c r="L21" s="6"/>
      <c r="M21" s="6"/>
      <c r="N21" s="6"/>
      <c r="O21" s="6"/>
    </row>
    <row r="22" spans="2:15" ht="17.25" x14ac:dyDescent="0.25">
      <c r="B22" s="4" t="s">
        <v>15</v>
      </c>
      <c r="C22" s="4" t="s">
        <v>28</v>
      </c>
      <c r="D22" s="19">
        <v>2.072972857086981</v>
      </c>
      <c r="E22" s="40">
        <v>0.28624480345712494</v>
      </c>
      <c r="F22" s="40">
        <v>0.393107544792416</v>
      </c>
      <c r="G22" s="19">
        <v>0.393107544792416</v>
      </c>
      <c r="H22" s="19">
        <v>2.072972857086981</v>
      </c>
      <c r="I22" s="15" t="s">
        <v>24</v>
      </c>
      <c r="K22" s="6"/>
      <c r="L22" s="6"/>
      <c r="M22" s="6"/>
      <c r="N22" s="6"/>
      <c r="O22" s="6"/>
    </row>
    <row r="23" spans="2:15" ht="17.25" x14ac:dyDescent="0.25">
      <c r="B23" s="4" t="s">
        <v>16</v>
      </c>
      <c r="C23" s="4" t="s">
        <v>28</v>
      </c>
      <c r="D23" s="19">
        <v>26.594245690300482</v>
      </c>
      <c r="E23" s="40">
        <v>26.594245690300482</v>
      </c>
      <c r="F23" s="40">
        <v>61.619546898526472</v>
      </c>
      <c r="G23" s="19">
        <v>61.619546898526472</v>
      </c>
      <c r="H23" s="19">
        <v>26.594245690300482</v>
      </c>
      <c r="I23" s="15" t="s">
        <v>24</v>
      </c>
      <c r="K23" s="6"/>
      <c r="L23" s="6"/>
      <c r="M23" s="6"/>
      <c r="N23" s="6"/>
      <c r="O23" s="6"/>
    </row>
    <row r="24" spans="2:15" ht="17.25" x14ac:dyDescent="0.25">
      <c r="B24" s="4" t="s">
        <v>54</v>
      </c>
      <c r="C24" s="4" t="s">
        <v>28</v>
      </c>
      <c r="D24" s="8">
        <v>230.564796957114</v>
      </c>
      <c r="E24" s="40">
        <v>68.011117536641407</v>
      </c>
      <c r="F24" s="40">
        <v>0.22443906436956604</v>
      </c>
      <c r="G24" s="8">
        <v>2.8891453290669489</v>
      </c>
      <c r="H24" s="8">
        <v>230.564796957114</v>
      </c>
      <c r="I24" s="15" t="s">
        <v>24</v>
      </c>
      <c r="K24" s="6"/>
      <c r="L24" s="6"/>
      <c r="M24" s="6"/>
      <c r="N24" s="6"/>
      <c r="O24" s="6"/>
    </row>
    <row r="25" spans="2:15" ht="17.25" x14ac:dyDescent="0.25">
      <c r="B25" s="4" t="s">
        <v>55</v>
      </c>
      <c r="C25" s="4" t="s">
        <v>28</v>
      </c>
      <c r="D25" s="8">
        <v>156.91253448193342</v>
      </c>
      <c r="E25" s="40">
        <v>34.069040460052506</v>
      </c>
      <c r="F25" s="40">
        <v>0.7908805125403755</v>
      </c>
      <c r="G25" s="8">
        <v>6.1567813125968165</v>
      </c>
      <c r="H25" s="8">
        <v>156.91253448193342</v>
      </c>
      <c r="I25" s="15" t="s">
        <v>24</v>
      </c>
      <c r="K25" s="6"/>
      <c r="L25" s="6"/>
      <c r="M25" s="6"/>
      <c r="N25" s="6"/>
      <c r="O25" s="6"/>
    </row>
    <row r="26" spans="2:15" ht="17.25" x14ac:dyDescent="0.25">
      <c r="B26" s="4" t="s">
        <v>56</v>
      </c>
      <c r="C26" s="4" t="s">
        <v>28</v>
      </c>
      <c r="D26" s="8">
        <v>108.66686656078235</v>
      </c>
      <c r="E26" s="40">
        <v>26.10079197710942</v>
      </c>
      <c r="F26" s="40">
        <v>0.16387614223809582</v>
      </c>
      <c r="G26" s="8">
        <v>1.6275098141905517</v>
      </c>
      <c r="H26" s="8">
        <v>108.66686656078235</v>
      </c>
      <c r="I26" s="15" t="s">
        <v>24</v>
      </c>
      <c r="K26" s="6"/>
      <c r="L26" s="6"/>
      <c r="M26" s="6"/>
      <c r="N26" s="6"/>
      <c r="O26" s="6"/>
    </row>
    <row r="27" spans="2:15" ht="17.25" x14ac:dyDescent="0.25">
      <c r="B27" s="4" t="s">
        <v>57</v>
      </c>
      <c r="C27" s="4" t="s">
        <v>28</v>
      </c>
      <c r="D27" s="8">
        <v>208.61600484052801</v>
      </c>
      <c r="E27" s="40">
        <v>48.807505135308055</v>
      </c>
      <c r="F27" s="40">
        <v>0.14962604291304404</v>
      </c>
      <c r="G27" s="8">
        <v>2.6368182260916693</v>
      </c>
      <c r="H27" s="8">
        <v>208.61600484052801</v>
      </c>
      <c r="I27" s="15" t="s">
        <v>24</v>
      </c>
      <c r="K27" s="6"/>
      <c r="L27" s="6"/>
      <c r="M27" s="6"/>
      <c r="N27" s="6"/>
      <c r="O27" s="6"/>
    </row>
    <row r="28" spans="2:15" ht="17.25" x14ac:dyDescent="0.25">
      <c r="B28" s="4" t="s">
        <v>26</v>
      </c>
      <c r="C28" s="4" t="s">
        <v>28</v>
      </c>
      <c r="D28" s="8">
        <v>704.76020284035769</v>
      </c>
      <c r="E28" s="40">
        <v>176.98845510911136</v>
      </c>
      <c r="F28" s="40">
        <v>1.3288217620610816</v>
      </c>
      <c r="G28" s="8">
        <v>13.310254681945986</v>
      </c>
      <c r="H28" s="8">
        <v>704.76020284035769</v>
      </c>
      <c r="I28" s="15" t="s">
        <v>24</v>
      </c>
      <c r="K28" s="6"/>
      <c r="L28" s="6"/>
      <c r="M28" s="6"/>
      <c r="N28" s="6"/>
      <c r="O28" s="6"/>
    </row>
    <row r="29" spans="2:15" ht="17.25" x14ac:dyDescent="0.25">
      <c r="B29" s="4" t="s">
        <v>18</v>
      </c>
      <c r="C29" s="4" t="s">
        <v>29</v>
      </c>
      <c r="D29" s="19">
        <v>2.4025903338270087</v>
      </c>
      <c r="E29" s="40">
        <v>0.57510737946833956</v>
      </c>
      <c r="F29" s="40">
        <v>17.184405349774142</v>
      </c>
      <c r="G29" s="19">
        <v>17.184405349774142</v>
      </c>
      <c r="H29" s="19">
        <v>2.4025903338270087</v>
      </c>
      <c r="I29" s="15" t="s">
        <v>24</v>
      </c>
      <c r="K29" s="6"/>
      <c r="L29" s="6"/>
      <c r="M29" s="6"/>
      <c r="N29" s="6"/>
      <c r="O29" s="6"/>
    </row>
    <row r="30" spans="2:15" ht="17.25" x14ac:dyDescent="0.25">
      <c r="B30" s="4" t="s">
        <v>17</v>
      </c>
      <c r="C30" s="4" t="s">
        <v>30</v>
      </c>
      <c r="D30" s="8">
        <v>22.568769018932322</v>
      </c>
      <c r="E30" s="40">
        <v>24.679196599968975</v>
      </c>
      <c r="F30" s="40">
        <v>5.5117393630135849</v>
      </c>
      <c r="G30" s="19">
        <v>5.5117393630135849</v>
      </c>
      <c r="H30" s="19">
        <v>22.568769018932322</v>
      </c>
      <c r="I30" s="15" t="s">
        <v>24</v>
      </c>
      <c r="K30" s="6"/>
      <c r="L30" s="6"/>
      <c r="M30" s="6"/>
      <c r="N30" s="6"/>
      <c r="O30" s="6"/>
    </row>
    <row r="31" spans="2:15" ht="18" thickBot="1" x14ac:dyDescent="0.3">
      <c r="B31" s="5" t="s">
        <v>19</v>
      </c>
      <c r="C31" s="5" t="s">
        <v>29</v>
      </c>
      <c r="D31" s="11">
        <v>4.4746708787415663</v>
      </c>
      <c r="E31" s="41">
        <v>4.3503532200345774</v>
      </c>
      <c r="F31" s="41">
        <v>0.73443358947562809</v>
      </c>
      <c r="G31" s="54">
        <v>0.73443358947562809</v>
      </c>
      <c r="H31" s="54">
        <v>4.4746708787415663</v>
      </c>
      <c r="I31" s="16" t="s">
        <v>24</v>
      </c>
      <c r="K31" s="6"/>
      <c r="L31" s="6"/>
      <c r="M31" s="6"/>
      <c r="N31" s="6"/>
      <c r="O31" s="6"/>
    </row>
    <row r="33" spans="2:53" x14ac:dyDescent="0.25">
      <c r="B33" s="1" t="s">
        <v>83</v>
      </c>
    </row>
    <row r="34" spans="2:53" x14ac:dyDescent="0.25">
      <c r="B34" s="1" t="s">
        <v>84</v>
      </c>
    </row>
    <row r="35" spans="2:53" x14ac:dyDescent="0.25">
      <c r="B35" s="37" t="s">
        <v>49</v>
      </c>
    </row>
    <row r="36" spans="2:53" x14ac:dyDescent="0.25">
      <c r="B36" s="42"/>
      <c r="C36" s="12" t="s">
        <v>72</v>
      </c>
    </row>
    <row r="37" spans="2:53" x14ac:dyDescent="0.25">
      <c r="B37" s="56"/>
      <c r="C37" s="1" t="s">
        <v>81</v>
      </c>
      <c r="D37" s="2"/>
    </row>
    <row r="41" spans="2:53" ht="15.75" thickBot="1" x14ac:dyDescent="0.3">
      <c r="B41" s="12" t="s">
        <v>125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48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7">
        <v>48.037440504744765</v>
      </c>
      <c r="E46" s="39">
        <v>58.127472370393896</v>
      </c>
      <c r="F46" s="39">
        <v>87.659809468766213</v>
      </c>
      <c r="G46" s="7">
        <v>48.678578777966379</v>
      </c>
      <c r="H46" s="7">
        <v>48.037440504744765</v>
      </c>
      <c r="I46" s="13" t="s">
        <v>24</v>
      </c>
      <c r="L46" s="6"/>
      <c r="M46" s="6"/>
      <c r="N46" s="6"/>
      <c r="O46" s="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8"/>
      <c r="E47" s="38"/>
      <c r="F47" s="38"/>
      <c r="G47" s="8"/>
      <c r="H47" s="8"/>
      <c r="I47" s="15"/>
      <c r="L47" s="1"/>
      <c r="M47" s="6"/>
      <c r="N47" s="6"/>
      <c r="O47" s="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8">
        <v>5.2</v>
      </c>
      <c r="E48" s="8">
        <v>5.2</v>
      </c>
      <c r="F48" s="8">
        <v>5.2</v>
      </c>
      <c r="G48" s="8">
        <v>5.2</v>
      </c>
      <c r="H48" s="8">
        <v>5.2</v>
      </c>
      <c r="I48" s="14" t="s">
        <v>85</v>
      </c>
      <c r="L48" s="1"/>
      <c r="M48" s="6"/>
      <c r="N48" s="6"/>
      <c r="O48" s="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8">
        <v>8708.7891377093656</v>
      </c>
      <c r="E49" s="40">
        <v>7872.031173663735</v>
      </c>
      <c r="F49" s="40">
        <v>769.45642151264929</v>
      </c>
      <c r="G49" s="8">
        <v>6593.9551322583857</v>
      </c>
      <c r="H49" s="8">
        <v>8708.7891377093656</v>
      </c>
      <c r="I49" s="15" t="s">
        <v>24</v>
      </c>
      <c r="L49" s="1"/>
      <c r="M49" s="6"/>
      <c r="N49" s="6"/>
      <c r="O49" s="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35">
        <v>2343.5068142022078</v>
      </c>
      <c r="E50" s="40">
        <v>2148.560226506484</v>
      </c>
      <c r="F50" s="40">
        <v>19.404502336928406</v>
      </c>
      <c r="G50" s="35">
        <v>1283.4868707049416</v>
      </c>
      <c r="H50" s="35">
        <v>2343.5068142022078</v>
      </c>
      <c r="I50" s="15" t="s">
        <v>24</v>
      </c>
      <c r="L50" s="1"/>
      <c r="M50" s="6"/>
      <c r="N50" s="6"/>
      <c r="O50" s="6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8">
        <v>819.05402246576546</v>
      </c>
      <c r="E51" s="40">
        <v>682.39425409224032</v>
      </c>
      <c r="F51" s="40">
        <v>16.46101213051362</v>
      </c>
      <c r="G51" s="8">
        <v>271.91885142795104</v>
      </c>
      <c r="H51" s="8">
        <v>819.05402246576546</v>
      </c>
      <c r="I51" s="15" t="s">
        <v>24</v>
      </c>
      <c r="L51" s="1"/>
      <c r="M51" s="6"/>
      <c r="N51" s="6"/>
      <c r="O51" s="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8">
        <v>778.10132134247715</v>
      </c>
      <c r="E52" s="40">
        <v>648.27454138762823</v>
      </c>
      <c r="F52" s="40">
        <v>15.637961523987938</v>
      </c>
      <c r="G52" s="8">
        <v>258.32290885655345</v>
      </c>
      <c r="H52" s="8">
        <v>778.10132134247715</v>
      </c>
      <c r="I52" s="15" t="s">
        <v>34</v>
      </c>
      <c r="L52" s="1"/>
      <c r="M52" s="6"/>
      <c r="N52" s="6"/>
      <c r="O52" s="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8">
        <v>757.62497078083311</v>
      </c>
      <c r="E53" s="40">
        <v>631.2146850353223</v>
      </c>
      <c r="F53" s="40">
        <v>15.226436220725098</v>
      </c>
      <c r="G53" s="8">
        <v>251.52493757085472</v>
      </c>
      <c r="H53" s="8">
        <v>757.62497078083311</v>
      </c>
      <c r="I53" s="15" t="s">
        <v>34</v>
      </c>
      <c r="L53" s="1"/>
      <c r="M53" s="6"/>
      <c r="N53" s="6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8">
        <v>75.7624970780833</v>
      </c>
      <c r="E54" s="40">
        <v>63.121468503532235</v>
      </c>
      <c r="F54" s="40">
        <v>1.5226436220725099</v>
      </c>
      <c r="G54" s="8">
        <v>25.152493757085473</v>
      </c>
      <c r="H54" s="8">
        <v>75.7624970780833</v>
      </c>
      <c r="I54" s="15" t="s">
        <v>35</v>
      </c>
      <c r="L54" s="1"/>
      <c r="M54" s="6"/>
      <c r="N54" s="6"/>
      <c r="O54" s="6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19">
        <v>1.1406410111509449</v>
      </c>
      <c r="E55" s="40">
        <v>1.1406410111509449</v>
      </c>
      <c r="F55" s="40">
        <v>0.42454664741852571</v>
      </c>
      <c r="G55" s="19">
        <v>0.42454664741852571</v>
      </c>
      <c r="H55" s="19">
        <v>1.1406410111509449</v>
      </c>
      <c r="I55" s="15" t="s">
        <v>24</v>
      </c>
      <c r="L55" s="1"/>
      <c r="M55" s="6"/>
      <c r="N55" s="6"/>
      <c r="O55" s="6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19">
        <v>10.963138990562593</v>
      </c>
      <c r="E56" s="40">
        <v>0.9665361869348722</v>
      </c>
      <c r="F56" s="40">
        <v>1.2901786994666862</v>
      </c>
      <c r="G56" s="19">
        <v>1.2901786994666862</v>
      </c>
      <c r="H56" s="19">
        <v>10.963138990562593</v>
      </c>
      <c r="I56" s="15" t="s">
        <v>24</v>
      </c>
      <c r="L56" s="1"/>
      <c r="M56" s="6"/>
      <c r="N56" s="6"/>
      <c r="O56" s="6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19">
        <v>39.634754889615607</v>
      </c>
      <c r="E57" s="40">
        <v>3.1043694444296563</v>
      </c>
      <c r="F57" s="40">
        <v>3.7060506878257642</v>
      </c>
      <c r="G57" s="19">
        <v>3.7060506878257642</v>
      </c>
      <c r="H57" s="19">
        <v>39.634754889615607</v>
      </c>
      <c r="I57" s="15" t="s">
        <v>24</v>
      </c>
      <c r="L57" s="1"/>
      <c r="M57" s="6"/>
      <c r="N57" s="6"/>
      <c r="O57" s="6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19">
        <v>9.3385348867432416</v>
      </c>
      <c r="E58" s="40">
        <v>2.9738531761608606</v>
      </c>
      <c r="F58" s="40">
        <v>5.6785465045655217</v>
      </c>
      <c r="G58" s="19">
        <v>5.6785465045655217</v>
      </c>
      <c r="H58" s="19">
        <v>9.3385348867432416</v>
      </c>
      <c r="I58" s="15" t="s">
        <v>24</v>
      </c>
      <c r="L58" s="6"/>
      <c r="M58" s="6"/>
      <c r="N58" s="6"/>
      <c r="O58" s="6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19">
        <v>1</v>
      </c>
      <c r="E59" s="40">
        <v>0.56000000000000005</v>
      </c>
      <c r="F59" s="40">
        <v>0.2</v>
      </c>
      <c r="G59" s="19">
        <v>0.2</v>
      </c>
      <c r="H59" s="19">
        <v>1</v>
      </c>
      <c r="I59" s="15" t="s">
        <v>24</v>
      </c>
      <c r="L59" s="6"/>
      <c r="M59" s="6"/>
      <c r="N59" s="6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19">
        <v>2.7924327793104546</v>
      </c>
      <c r="E60" s="40">
        <v>16.886834974191604</v>
      </c>
      <c r="F60" s="40">
        <v>13.246763900168689</v>
      </c>
      <c r="G60" s="19">
        <v>13.246763900168689</v>
      </c>
      <c r="H60" s="19">
        <v>2.7924327793104546</v>
      </c>
      <c r="I60" s="15" t="s">
        <v>24</v>
      </c>
      <c r="L60" s="6"/>
      <c r="M60" s="6"/>
      <c r="N60" s="6"/>
      <c r="O60" s="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19">
        <v>5.0727939353935918</v>
      </c>
      <c r="E61" s="40">
        <v>2.7300612592750002</v>
      </c>
      <c r="F61" s="40">
        <v>1.634072188080306</v>
      </c>
      <c r="G61" s="19">
        <v>1.634072188080306</v>
      </c>
      <c r="H61" s="19">
        <v>5.0727939353935918</v>
      </c>
      <c r="I61" s="15" t="s">
        <v>24</v>
      </c>
      <c r="L61" s="6"/>
      <c r="M61" s="6"/>
      <c r="N61" s="6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19">
        <v>2.072972857086981</v>
      </c>
      <c r="E62" s="40">
        <v>0.28624480345712494</v>
      </c>
      <c r="F62" s="40">
        <v>0.393107544792416</v>
      </c>
      <c r="G62" s="19">
        <v>0.393107544792416</v>
      </c>
      <c r="H62" s="19">
        <v>2.072972857086981</v>
      </c>
      <c r="I62" s="15" t="s">
        <v>24</v>
      </c>
      <c r="L62" s="6"/>
      <c r="M62" s="6"/>
      <c r="N62" s="6"/>
      <c r="O62" s="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19">
        <v>26.594245690300482</v>
      </c>
      <c r="E63" s="40">
        <v>26.594245690300482</v>
      </c>
      <c r="F63" s="40">
        <v>61.619546898526472</v>
      </c>
      <c r="G63" s="19">
        <v>61.619546898526472</v>
      </c>
      <c r="H63" s="19">
        <v>26.594245690300482</v>
      </c>
      <c r="I63" s="15" t="s">
        <v>24</v>
      </c>
      <c r="L63" s="6"/>
      <c r="M63" s="6"/>
      <c r="N63" s="6"/>
      <c r="O63" s="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8">
        <v>191.31019197446358</v>
      </c>
      <c r="E64" s="40">
        <v>74.996922471835859</v>
      </c>
      <c r="F64" s="40">
        <v>1.3938993528656052</v>
      </c>
      <c r="G64" s="8">
        <v>52.531480162703104</v>
      </c>
      <c r="H64" s="8">
        <v>191.31019197446358</v>
      </c>
      <c r="I64" s="15" t="s">
        <v>24</v>
      </c>
      <c r="L64" s="6"/>
      <c r="M64" s="6"/>
      <c r="N64" s="6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8">
        <v>179.76575863251387</v>
      </c>
      <c r="E65" s="40">
        <v>108.05098443948629</v>
      </c>
      <c r="F65" s="40">
        <v>1.773130602995689</v>
      </c>
      <c r="G65" s="8">
        <v>60.813605186442075</v>
      </c>
      <c r="H65" s="8">
        <v>179.76575863251387</v>
      </c>
      <c r="I65" s="15" t="s">
        <v>24</v>
      </c>
      <c r="L65" s="6"/>
      <c r="M65" s="6"/>
      <c r="N65" s="6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8">
        <v>144.19129211018577</v>
      </c>
      <c r="E66" s="40">
        <v>39.883345883812325</v>
      </c>
      <c r="F66" s="40">
        <v>0.46904313938127573</v>
      </c>
      <c r="G66" s="8">
        <v>49.109669036250949</v>
      </c>
      <c r="H66" s="8">
        <v>144.19129211018577</v>
      </c>
      <c r="I66" s="15" t="s">
        <v>24</v>
      </c>
      <c r="L66" s="6"/>
      <c r="M66" s="6"/>
      <c r="N66" s="6"/>
      <c r="O66" s="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8">
        <v>153.29366414938605</v>
      </c>
      <c r="E67" s="40">
        <v>39.256289877461057</v>
      </c>
      <c r="F67" s="40">
        <v>1.7896243787203043</v>
      </c>
      <c r="G67" s="8">
        <v>27.173643896869109</v>
      </c>
      <c r="H67" s="8">
        <v>153.29366414938605</v>
      </c>
      <c r="I67" s="15" t="s">
        <v>24</v>
      </c>
      <c r="L67" s="6"/>
      <c r="M67" s="6"/>
      <c r="N67" s="6"/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8">
        <v>668.5609068665492</v>
      </c>
      <c r="E68" s="40">
        <v>262.1875426725955</v>
      </c>
      <c r="F68" s="40">
        <v>5.4256974739628747</v>
      </c>
      <c r="G68" s="8">
        <v>189.62839828226521</v>
      </c>
      <c r="H68" s="8">
        <v>668.5609068665492</v>
      </c>
      <c r="I68" s="15" t="s">
        <v>24</v>
      </c>
      <c r="L68" s="6"/>
      <c r="M68" s="6"/>
      <c r="N68" s="6"/>
      <c r="O68" s="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19">
        <v>2.4025903338270087</v>
      </c>
      <c r="E69" s="40">
        <v>0.57510737946833956</v>
      </c>
      <c r="F69" s="40">
        <v>17.184405349774142</v>
      </c>
      <c r="G69" s="19">
        <v>17.184405349774142</v>
      </c>
      <c r="H69" s="19">
        <v>2.4025903338270087</v>
      </c>
      <c r="I69" s="15" t="s">
        <v>24</v>
      </c>
      <c r="L69" s="6"/>
      <c r="M69" s="6"/>
      <c r="N69" s="6"/>
      <c r="O69" s="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8">
        <v>3.6886837320973136E-2</v>
      </c>
      <c r="E70" s="40">
        <v>2.4679196599968974E-2</v>
      </c>
      <c r="F70" s="40">
        <v>5.5117393630135852E-3</v>
      </c>
      <c r="G70" s="19">
        <v>5.5117393630135852E-3</v>
      </c>
      <c r="H70" s="19">
        <v>3.6886837320973136E-2</v>
      </c>
      <c r="I70" s="15" t="s">
        <v>24</v>
      </c>
      <c r="L70" s="6"/>
      <c r="M70" s="6"/>
      <c r="N70" s="6"/>
      <c r="O70" s="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11">
        <v>4.356772216463245</v>
      </c>
      <c r="E71" s="41">
        <v>4.3503532200345774</v>
      </c>
      <c r="F71" s="41">
        <v>0.73443358947562809</v>
      </c>
      <c r="G71" s="54">
        <v>0.73443358947562809</v>
      </c>
      <c r="H71" s="54">
        <v>4.356772216463245</v>
      </c>
      <c r="I71" s="16" t="s">
        <v>24</v>
      </c>
      <c r="L71" s="6"/>
      <c r="M71" s="6"/>
      <c r="N71" s="6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1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1"/>
      <c r="D74" s="1"/>
      <c r="E74" s="1"/>
      <c r="F74" s="1"/>
      <c r="G74" s="1"/>
      <c r="H74" s="1"/>
      <c r="I74" s="1"/>
    </row>
    <row r="75" spans="2:53" x14ac:dyDescent="0.25">
      <c r="B75" s="37" t="s">
        <v>49</v>
      </c>
      <c r="C75" s="1"/>
      <c r="D75" s="1"/>
      <c r="E75" s="1"/>
      <c r="F75" s="1"/>
      <c r="G75" s="1"/>
      <c r="H75" s="1"/>
      <c r="I75" s="1"/>
    </row>
    <row r="76" spans="2:53" x14ac:dyDescent="0.25">
      <c r="B76" s="42"/>
      <c r="C76" s="12" t="s">
        <v>72</v>
      </c>
      <c r="D76" s="1"/>
      <c r="E76" s="1"/>
      <c r="F76" s="1"/>
      <c r="G76" s="1"/>
      <c r="H76" s="1"/>
      <c r="I76" s="1"/>
    </row>
    <row r="77" spans="2:53" x14ac:dyDescent="0.25">
      <c r="B77" s="1"/>
      <c r="C77" s="1"/>
      <c r="D77" s="2"/>
      <c r="E77" s="1"/>
      <c r="F77" s="1"/>
      <c r="G77" s="1"/>
      <c r="H77" s="1"/>
      <c r="I77" s="1"/>
    </row>
    <row r="78" spans="2:53" x14ac:dyDescent="0.25">
      <c r="B78" s="1"/>
      <c r="C78" s="1"/>
      <c r="D78" s="1"/>
      <c r="E78" s="1"/>
      <c r="F78" s="1"/>
      <c r="G78" s="1"/>
      <c r="H78" s="1"/>
      <c r="I78" s="1"/>
    </row>
  </sheetData>
  <mergeCells count="24"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H4:H5"/>
    <mergeCell ref="I4:I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hyperlinks>
    <hyperlink ref="J8" location="'Biomass NH3 EF Calculation'!A1" display="'Biomass NH3 EF Calculation'!A1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1.42578125" customWidth="1"/>
    <col min="3" max="3" width="11" customWidth="1"/>
    <col min="4" max="5" width="11.85546875" customWidth="1"/>
    <col min="6" max="6" width="13.140625" customWidth="1"/>
    <col min="7" max="7" width="12.28515625" customWidth="1"/>
    <col min="8" max="8" width="12.5703125" customWidth="1"/>
    <col min="9" max="9" width="12.7109375" customWidth="1"/>
  </cols>
  <sheetData>
    <row r="1" spans="2:16" ht="15.75" thickBot="1" x14ac:dyDescent="0.3">
      <c r="B1" s="12" t="s">
        <v>74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5.75" thickBot="1" x14ac:dyDescent="0.3">
      <c r="B2" s="75"/>
      <c r="C2" s="76"/>
      <c r="D2" s="79" t="s">
        <v>73</v>
      </c>
      <c r="E2" s="80"/>
      <c r="F2" s="80"/>
      <c r="G2" s="80"/>
      <c r="H2" s="81"/>
      <c r="I2" s="82"/>
      <c r="J2" s="1"/>
      <c r="K2" s="1"/>
      <c r="L2" s="1"/>
      <c r="M2" s="1"/>
      <c r="N2" s="1"/>
      <c r="O2" s="1"/>
      <c r="P2" s="1"/>
    </row>
    <row r="3" spans="2:16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  <c r="J3" s="1"/>
      <c r="K3" s="1"/>
      <c r="L3" s="1"/>
      <c r="M3" s="1"/>
      <c r="N3" s="1"/>
      <c r="O3" s="1"/>
      <c r="P3" s="1"/>
    </row>
    <row r="4" spans="2:16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  <c r="J4" s="1"/>
      <c r="K4" s="1"/>
      <c r="L4" s="1"/>
      <c r="M4" s="1"/>
      <c r="N4" s="1"/>
      <c r="O4" s="1"/>
      <c r="P4" s="1"/>
    </row>
    <row r="5" spans="2:16" ht="15.75" thickBot="1" x14ac:dyDescent="0.3">
      <c r="B5" s="85"/>
      <c r="C5" s="85"/>
      <c r="D5" s="85"/>
      <c r="E5" s="85"/>
      <c r="F5" s="85"/>
      <c r="G5" s="85"/>
      <c r="H5" s="85"/>
      <c r="I5" s="87"/>
      <c r="J5" s="1"/>
      <c r="K5" s="1"/>
      <c r="L5" s="1"/>
      <c r="M5" s="1"/>
      <c r="N5" s="1"/>
      <c r="O5" s="1"/>
      <c r="P5" s="1"/>
    </row>
    <row r="6" spans="2:16" ht="17.25" x14ac:dyDescent="0.25">
      <c r="B6" s="3" t="s">
        <v>31</v>
      </c>
      <c r="C6" s="3" t="s">
        <v>27</v>
      </c>
      <c r="D6" s="7">
        <v>61.930976077108156</v>
      </c>
      <c r="E6" s="7">
        <v>67.789450901418661</v>
      </c>
      <c r="F6" s="7">
        <v>87.89834202454135</v>
      </c>
      <c r="G6" s="7">
        <v>83.375081709743455</v>
      </c>
      <c r="H6" s="7">
        <v>61.930976077108156</v>
      </c>
      <c r="I6" s="13" t="s">
        <v>24</v>
      </c>
      <c r="J6" s="1"/>
      <c r="K6" s="1"/>
      <c r="L6" s="1"/>
      <c r="M6" s="1"/>
      <c r="N6" s="1"/>
      <c r="O6" s="1"/>
      <c r="P6" s="1"/>
    </row>
    <row r="7" spans="2:16" ht="17.25" x14ac:dyDescent="0.25">
      <c r="B7" s="4" t="s">
        <v>1</v>
      </c>
      <c r="C7" s="4" t="s">
        <v>27</v>
      </c>
      <c r="D7" s="8"/>
      <c r="E7" s="8"/>
      <c r="F7" s="8"/>
      <c r="G7" s="8"/>
      <c r="H7" s="8"/>
      <c r="I7" s="15"/>
      <c r="J7" s="1"/>
      <c r="K7" s="1"/>
      <c r="L7" s="1"/>
      <c r="M7" s="1"/>
      <c r="N7" s="1"/>
      <c r="O7" s="1"/>
      <c r="P7" s="1"/>
    </row>
    <row r="8" spans="2:16" ht="17.25" x14ac:dyDescent="0.25">
      <c r="B8" s="4" t="s">
        <v>2</v>
      </c>
      <c r="C8" s="4" t="s">
        <v>27</v>
      </c>
      <c r="D8" s="8">
        <v>5.2</v>
      </c>
      <c r="E8" s="8">
        <v>5.2</v>
      </c>
      <c r="F8" s="8">
        <v>5.2</v>
      </c>
      <c r="G8" s="8">
        <v>5.2</v>
      </c>
      <c r="H8" s="8">
        <v>5.2</v>
      </c>
      <c r="I8" s="14" t="s">
        <v>85</v>
      </c>
      <c r="J8" s="60" t="s">
        <v>86</v>
      </c>
      <c r="K8" s="1"/>
      <c r="L8" s="1"/>
      <c r="M8" s="1"/>
      <c r="N8" s="1"/>
      <c r="O8" s="1"/>
      <c r="P8" s="1"/>
    </row>
    <row r="9" spans="2:16" ht="17.25" x14ac:dyDescent="0.25">
      <c r="B9" s="4" t="s">
        <v>7</v>
      </c>
      <c r="C9" s="4" t="s">
        <v>27</v>
      </c>
      <c r="D9" s="8">
        <v>4851.8314762908722</v>
      </c>
      <c r="E9" s="8">
        <v>4170.7880173031035</v>
      </c>
      <c r="F9" s="8">
        <v>157.88992142612969</v>
      </c>
      <c r="G9" s="8">
        <v>2507.1712450156783</v>
      </c>
      <c r="H9" s="8">
        <v>4851.8314762908722</v>
      </c>
      <c r="I9" s="15" t="s">
        <v>24</v>
      </c>
      <c r="J9" s="1"/>
      <c r="K9" s="1"/>
      <c r="L9" s="1"/>
      <c r="M9" s="1"/>
      <c r="N9" s="1"/>
      <c r="O9" s="1"/>
      <c r="P9" s="1"/>
    </row>
    <row r="10" spans="2:16" ht="17.25" x14ac:dyDescent="0.25">
      <c r="B10" s="59" t="s">
        <v>0</v>
      </c>
      <c r="C10" s="4" t="s">
        <v>27</v>
      </c>
      <c r="D10" s="35">
        <v>567.87547277444332</v>
      </c>
      <c r="E10" s="35">
        <v>662.7984563352062</v>
      </c>
      <c r="F10" s="35">
        <v>1.9647544714455265</v>
      </c>
      <c r="G10" s="35">
        <v>230.46086389400043</v>
      </c>
      <c r="H10" s="35">
        <v>567.87547277444332</v>
      </c>
      <c r="I10" s="15" t="s">
        <v>24</v>
      </c>
      <c r="J10" s="1"/>
      <c r="K10" s="1"/>
      <c r="L10" s="1"/>
      <c r="M10" s="1"/>
      <c r="N10" s="1"/>
      <c r="O10" s="1"/>
      <c r="P10" s="1"/>
    </row>
    <row r="11" spans="2:16" ht="17.25" x14ac:dyDescent="0.25">
      <c r="B11" s="4" t="s">
        <v>5</v>
      </c>
      <c r="C11" s="4" t="s">
        <v>27</v>
      </c>
      <c r="D11" s="8">
        <v>97.9232372182219</v>
      </c>
      <c r="E11" s="8">
        <v>95.219978497402607</v>
      </c>
      <c r="F11" s="8">
        <v>10.212274357878576</v>
      </c>
      <c r="G11" s="8">
        <v>48.974095471026246</v>
      </c>
      <c r="H11" s="8">
        <v>97.9232372182219</v>
      </c>
      <c r="I11" s="15" t="s">
        <v>24</v>
      </c>
      <c r="J11" s="1"/>
      <c r="K11" s="1"/>
      <c r="L11" s="1"/>
      <c r="M11" s="1"/>
      <c r="N11" s="1"/>
      <c r="O11" s="1"/>
      <c r="P11" s="1"/>
    </row>
    <row r="12" spans="2:16" ht="17.25" x14ac:dyDescent="0.25">
      <c r="B12" s="4" t="s">
        <v>4</v>
      </c>
      <c r="C12" s="4" t="s">
        <v>27</v>
      </c>
      <c r="D12" s="8">
        <v>93.027075357310807</v>
      </c>
      <c r="E12" s="8">
        <v>90.458979572532485</v>
      </c>
      <c r="F12" s="8">
        <v>9.701660639984647</v>
      </c>
      <c r="G12" s="8">
        <v>46.525390697474933</v>
      </c>
      <c r="H12" s="8">
        <v>93.027075357310807</v>
      </c>
      <c r="I12" s="15" t="s">
        <v>34</v>
      </c>
      <c r="J12" s="1"/>
      <c r="K12" s="1"/>
      <c r="L12" s="1"/>
      <c r="M12" s="1"/>
      <c r="N12" s="1"/>
      <c r="O12" s="1"/>
      <c r="P12" s="1"/>
    </row>
    <row r="13" spans="2:16" ht="17.25" x14ac:dyDescent="0.25">
      <c r="B13" s="4" t="s">
        <v>3</v>
      </c>
      <c r="C13" s="4" t="s">
        <v>27</v>
      </c>
      <c r="D13" s="8">
        <v>90.57899442685526</v>
      </c>
      <c r="E13" s="8">
        <v>88.078480110097402</v>
      </c>
      <c r="F13" s="8">
        <v>9.4463537810376828</v>
      </c>
      <c r="G13" s="8">
        <v>45.301038310699276</v>
      </c>
      <c r="H13" s="8">
        <v>90.57899442685526</v>
      </c>
      <c r="I13" s="15" t="s">
        <v>34</v>
      </c>
      <c r="J13" s="1"/>
      <c r="K13" s="1"/>
      <c r="L13" s="1"/>
      <c r="M13" s="1"/>
      <c r="N13" s="1"/>
      <c r="O13" s="1"/>
      <c r="P13" s="1"/>
    </row>
    <row r="14" spans="2:16" ht="17.25" x14ac:dyDescent="0.25">
      <c r="B14" s="4" t="s">
        <v>6</v>
      </c>
      <c r="C14" s="4" t="s">
        <v>27</v>
      </c>
      <c r="D14" s="8">
        <v>9.0578994426855264</v>
      </c>
      <c r="E14" s="8">
        <v>8.8078480110097406</v>
      </c>
      <c r="F14" s="8">
        <v>0.9446353781037683</v>
      </c>
      <c r="G14" s="8">
        <v>4.530103831069928</v>
      </c>
      <c r="H14" s="8">
        <v>9.0578994426855264</v>
      </c>
      <c r="I14" s="15" t="s">
        <v>35</v>
      </c>
      <c r="J14" s="1"/>
      <c r="K14" s="1"/>
      <c r="L14" s="1"/>
      <c r="M14" s="1"/>
      <c r="N14" s="1"/>
      <c r="O14" s="1"/>
      <c r="P14" s="1"/>
    </row>
    <row r="15" spans="2:16" ht="17.25" x14ac:dyDescent="0.25">
      <c r="B15" s="4" t="s">
        <v>11</v>
      </c>
      <c r="C15" s="4" t="s">
        <v>28</v>
      </c>
      <c r="D15" s="8">
        <v>1.1406410111509449</v>
      </c>
      <c r="E15" s="8">
        <v>1.1406410111509449</v>
      </c>
      <c r="F15" s="8">
        <v>0.42454664741852571</v>
      </c>
      <c r="G15" s="8">
        <v>0.42454664741852571</v>
      </c>
      <c r="H15" s="8">
        <v>1.1406410111509449</v>
      </c>
      <c r="I15" s="15" t="s">
        <v>24</v>
      </c>
      <c r="J15" s="1"/>
      <c r="K15" s="1"/>
      <c r="L15" s="1"/>
      <c r="M15" s="1"/>
      <c r="N15" s="1"/>
      <c r="O15" s="1"/>
      <c r="P15" s="1"/>
    </row>
    <row r="16" spans="2:16" ht="17.25" x14ac:dyDescent="0.25">
      <c r="B16" s="4" t="s">
        <v>9</v>
      </c>
      <c r="C16" s="4" t="s">
        <v>28</v>
      </c>
      <c r="D16" s="8">
        <v>10.963138990562593</v>
      </c>
      <c r="E16" s="8">
        <v>0.9665361869348722</v>
      </c>
      <c r="F16" s="8">
        <v>1.2901786994666862</v>
      </c>
      <c r="G16" s="8">
        <v>1.2901786994666862</v>
      </c>
      <c r="H16" s="8">
        <v>10.963138990562593</v>
      </c>
      <c r="I16" s="15" t="s">
        <v>24</v>
      </c>
      <c r="J16" s="1"/>
      <c r="K16" s="1"/>
      <c r="L16" s="1"/>
      <c r="M16" s="1"/>
      <c r="N16" s="1"/>
      <c r="O16" s="1"/>
      <c r="P16" s="1"/>
    </row>
    <row r="17" spans="2:16" ht="17.25" x14ac:dyDescent="0.25">
      <c r="B17" s="4" t="s">
        <v>12</v>
      </c>
      <c r="C17" s="4" t="s">
        <v>28</v>
      </c>
      <c r="D17" s="8">
        <v>39.634754889615607</v>
      </c>
      <c r="E17" s="8">
        <v>3.1043694444296563</v>
      </c>
      <c r="F17" s="8">
        <v>3.7060506878257642</v>
      </c>
      <c r="G17" s="8">
        <v>3.7060506878257642</v>
      </c>
      <c r="H17" s="8">
        <v>39.634754889615607</v>
      </c>
      <c r="I17" s="15" t="s">
        <v>24</v>
      </c>
      <c r="J17" s="1"/>
      <c r="K17" s="1"/>
      <c r="L17" s="1"/>
      <c r="M17" s="1"/>
      <c r="N17" s="1"/>
      <c r="O17" s="1"/>
      <c r="P17" s="1"/>
    </row>
    <row r="18" spans="2:16" ht="17.25" x14ac:dyDescent="0.25">
      <c r="B18" s="4" t="s">
        <v>13</v>
      </c>
      <c r="C18" s="4" t="s">
        <v>28</v>
      </c>
      <c r="D18" s="8">
        <v>9.3385348867432416</v>
      </c>
      <c r="E18" s="8">
        <v>2.9738531761608606</v>
      </c>
      <c r="F18" s="8">
        <v>5.6785465045655217</v>
      </c>
      <c r="G18" s="8">
        <v>5.6785465045655217</v>
      </c>
      <c r="H18" s="8">
        <v>9.3385348867432416</v>
      </c>
      <c r="I18" s="15" t="s">
        <v>24</v>
      </c>
      <c r="J18" s="1"/>
      <c r="K18" s="1"/>
      <c r="L18" s="1"/>
      <c r="M18" s="1"/>
      <c r="N18" s="1"/>
      <c r="O18" s="1"/>
      <c r="P18" s="1"/>
    </row>
    <row r="19" spans="2:16" ht="17.25" x14ac:dyDescent="0.25">
      <c r="B19" s="4" t="s">
        <v>10</v>
      </c>
      <c r="C19" s="4" t="s">
        <v>28</v>
      </c>
      <c r="D19" s="8">
        <v>7.2168788182815762</v>
      </c>
      <c r="E19" s="8">
        <v>4.179245190754469</v>
      </c>
      <c r="F19" s="8">
        <v>1.9045874180475704</v>
      </c>
      <c r="G19" s="8">
        <v>1.9045874180475704</v>
      </c>
      <c r="H19" s="8">
        <v>7.2168788182815762</v>
      </c>
      <c r="I19" s="15" t="s">
        <v>24</v>
      </c>
      <c r="J19" s="1"/>
      <c r="K19" s="1"/>
      <c r="L19" s="1"/>
      <c r="M19" s="1"/>
      <c r="N19" s="1"/>
      <c r="O19" s="1"/>
      <c r="P19" s="1"/>
    </row>
    <row r="20" spans="2:16" ht="17.25" x14ac:dyDescent="0.25">
      <c r="B20" s="4" t="s">
        <v>8</v>
      </c>
      <c r="C20" s="4" t="s">
        <v>28</v>
      </c>
      <c r="D20" s="8">
        <v>2.7924327793104546</v>
      </c>
      <c r="E20" s="8">
        <v>16.886834974191604</v>
      </c>
      <c r="F20" s="8">
        <v>13.246763900168689</v>
      </c>
      <c r="G20" s="8">
        <v>13.246763900168689</v>
      </c>
      <c r="H20" s="8">
        <v>2.7924327793104546</v>
      </c>
      <c r="I20" s="15" t="s">
        <v>24</v>
      </c>
      <c r="J20" s="1"/>
      <c r="K20" s="1"/>
      <c r="L20" s="1"/>
      <c r="M20" s="1"/>
      <c r="N20" s="1"/>
      <c r="O20" s="1"/>
      <c r="P20" s="1"/>
    </row>
    <row r="21" spans="2:16" ht="17.25" x14ac:dyDescent="0.25">
      <c r="B21" s="4" t="s">
        <v>14</v>
      </c>
      <c r="C21" s="4" t="s">
        <v>28</v>
      </c>
      <c r="D21" s="8">
        <v>5.0727939353935918</v>
      </c>
      <c r="E21" s="8">
        <v>2.7300612592750002</v>
      </c>
      <c r="F21" s="8">
        <v>1.634072188080306</v>
      </c>
      <c r="G21" s="8">
        <v>1.634072188080306</v>
      </c>
      <c r="H21" s="8">
        <v>5.0727939353935918</v>
      </c>
      <c r="I21" s="15" t="s">
        <v>24</v>
      </c>
      <c r="J21" s="1"/>
      <c r="K21" s="1"/>
      <c r="L21" s="1"/>
      <c r="M21" s="1"/>
      <c r="N21" s="1"/>
      <c r="O21" s="1"/>
      <c r="P21" s="1"/>
    </row>
    <row r="22" spans="2:16" ht="17.25" x14ac:dyDescent="0.25">
      <c r="B22" s="4" t="s">
        <v>15</v>
      </c>
      <c r="C22" s="4" t="s">
        <v>28</v>
      </c>
      <c r="D22" s="8">
        <v>2.072972857086981</v>
      </c>
      <c r="E22" s="8">
        <v>0.28624480345712494</v>
      </c>
      <c r="F22" s="8">
        <v>0.393107544792416</v>
      </c>
      <c r="G22" s="8">
        <v>0.393107544792416</v>
      </c>
      <c r="H22" s="8">
        <v>2.072972857086981</v>
      </c>
      <c r="I22" s="15" t="s">
        <v>24</v>
      </c>
      <c r="J22" s="1"/>
      <c r="K22" s="1"/>
      <c r="L22" s="1"/>
      <c r="M22" s="1"/>
      <c r="N22" s="1"/>
      <c r="O22" s="1"/>
      <c r="P22" s="1"/>
    </row>
    <row r="23" spans="2:16" ht="17.25" x14ac:dyDescent="0.25">
      <c r="B23" s="4" t="s">
        <v>16</v>
      </c>
      <c r="C23" s="4" t="s">
        <v>28</v>
      </c>
      <c r="D23" s="8">
        <v>26.594245690300482</v>
      </c>
      <c r="E23" s="8">
        <v>26.594245690300482</v>
      </c>
      <c r="F23" s="8">
        <v>61.619546898526472</v>
      </c>
      <c r="G23" s="8">
        <v>61.619546898526472</v>
      </c>
      <c r="H23" s="8">
        <v>26.594245690300482</v>
      </c>
      <c r="I23" s="15" t="s">
        <v>24</v>
      </c>
      <c r="J23" s="1"/>
      <c r="K23" s="1"/>
      <c r="L23" s="1"/>
      <c r="M23" s="1"/>
      <c r="N23" s="1"/>
      <c r="O23" s="1"/>
      <c r="P23" s="1"/>
    </row>
    <row r="24" spans="2:16" ht="17.25" x14ac:dyDescent="0.25">
      <c r="B24" s="4" t="s">
        <v>54</v>
      </c>
      <c r="C24" s="4" t="s">
        <v>28</v>
      </c>
      <c r="D24" s="8">
        <v>92.14046083200563</v>
      </c>
      <c r="E24" s="8">
        <v>68.011117536641407</v>
      </c>
      <c r="F24" s="8">
        <v>0.22443906436956604</v>
      </c>
      <c r="G24" s="8">
        <v>17.508655319828016</v>
      </c>
      <c r="H24" s="8">
        <v>92.14046083200563</v>
      </c>
      <c r="I24" s="15" t="s">
        <v>24</v>
      </c>
      <c r="J24" s="1"/>
      <c r="K24" s="1"/>
      <c r="L24" s="1"/>
      <c r="M24" s="1"/>
      <c r="N24" s="1"/>
      <c r="O24" s="1"/>
      <c r="P24" s="1"/>
    </row>
    <row r="25" spans="2:16" ht="17.25" x14ac:dyDescent="0.25">
      <c r="B25" s="4" t="s">
        <v>55</v>
      </c>
      <c r="C25" s="4" t="s">
        <v>28</v>
      </c>
      <c r="D25" s="8">
        <v>72.383987848016034</v>
      </c>
      <c r="E25" s="8">
        <v>34.069040460052506</v>
      </c>
      <c r="F25" s="8">
        <v>0.7908805125403755</v>
      </c>
      <c r="G25" s="8">
        <v>10.506810741329231</v>
      </c>
      <c r="H25" s="8">
        <v>72.383987848016034</v>
      </c>
      <c r="I25" s="15" t="s">
        <v>24</v>
      </c>
      <c r="J25" s="1"/>
      <c r="K25" s="1"/>
      <c r="L25" s="1"/>
      <c r="M25" s="1"/>
      <c r="N25" s="1"/>
      <c r="O25" s="1"/>
      <c r="P25" s="1"/>
    </row>
    <row r="26" spans="2:16" ht="17.25" x14ac:dyDescent="0.25">
      <c r="B26" s="4" t="s">
        <v>56</v>
      </c>
      <c r="C26" s="4" t="s">
        <v>28</v>
      </c>
      <c r="D26" s="8">
        <v>47.861548540289952</v>
      </c>
      <c r="E26" s="8">
        <v>26.10079197710942</v>
      </c>
      <c r="F26" s="8">
        <v>0.16387614223809582</v>
      </c>
      <c r="G26" s="8">
        <v>6.1035667928503408</v>
      </c>
      <c r="H26" s="8">
        <v>47.861548540289952</v>
      </c>
      <c r="I26" s="15" t="s">
        <v>24</v>
      </c>
      <c r="J26" s="1"/>
      <c r="K26" s="1"/>
      <c r="L26" s="1"/>
      <c r="M26" s="1"/>
      <c r="N26" s="1"/>
      <c r="O26" s="1"/>
      <c r="P26" s="1"/>
    </row>
    <row r="27" spans="2:16" ht="17.25" x14ac:dyDescent="0.25">
      <c r="B27" s="4" t="s">
        <v>57</v>
      </c>
      <c r="C27" s="4" t="s">
        <v>28</v>
      </c>
      <c r="D27" s="8">
        <v>61.493288609906031</v>
      </c>
      <c r="E27" s="8">
        <v>48.807505135308055</v>
      </c>
      <c r="F27" s="8">
        <v>0.14962604291304404</v>
      </c>
      <c r="G27" s="8">
        <v>10.48131446885797</v>
      </c>
      <c r="H27" s="8">
        <v>61.493288609906031</v>
      </c>
      <c r="I27" s="15" t="s">
        <v>24</v>
      </c>
      <c r="J27" s="1"/>
      <c r="K27" s="1"/>
      <c r="L27" s="1"/>
      <c r="M27" s="1"/>
      <c r="N27" s="1"/>
      <c r="O27" s="1"/>
      <c r="P27" s="1"/>
    </row>
    <row r="28" spans="2:16" ht="17.25" x14ac:dyDescent="0.25">
      <c r="B28" s="4" t="s">
        <v>26</v>
      </c>
      <c r="C28" s="4" t="s">
        <v>28</v>
      </c>
      <c r="D28" s="8">
        <v>273.87928583021767</v>
      </c>
      <c r="E28" s="8">
        <v>176.98845510911136</v>
      </c>
      <c r="F28" s="8">
        <v>1.3288217620610816</v>
      </c>
      <c r="G28" s="8">
        <v>44.600347322865552</v>
      </c>
      <c r="H28" s="8">
        <v>273.87928583021767</v>
      </c>
      <c r="I28" s="15" t="s">
        <v>24</v>
      </c>
      <c r="J28" s="1"/>
      <c r="K28" s="1"/>
      <c r="L28" s="1"/>
      <c r="M28" s="1"/>
      <c r="N28" s="1"/>
      <c r="O28" s="1"/>
      <c r="P28" s="1"/>
    </row>
    <row r="29" spans="2:16" ht="17.25" x14ac:dyDescent="0.25">
      <c r="B29" s="4" t="s">
        <v>18</v>
      </c>
      <c r="C29" s="4" t="s">
        <v>29</v>
      </c>
      <c r="D29" s="8">
        <v>2.4025903338270087</v>
      </c>
      <c r="E29" s="8">
        <v>0.57510737946833956</v>
      </c>
      <c r="F29" s="8">
        <v>17.184405349774142</v>
      </c>
      <c r="G29" s="8">
        <v>17.184405349774142</v>
      </c>
      <c r="H29" s="8">
        <v>2.4025903338270087</v>
      </c>
      <c r="I29" s="15" t="s">
        <v>24</v>
      </c>
      <c r="J29" s="1"/>
      <c r="K29" s="1"/>
      <c r="L29" s="1"/>
      <c r="M29" s="1"/>
      <c r="N29" s="1"/>
      <c r="O29" s="1"/>
      <c r="P29" s="1"/>
    </row>
    <row r="30" spans="2:16" ht="17.25" x14ac:dyDescent="0.25">
      <c r="B30" s="4" t="s">
        <v>17</v>
      </c>
      <c r="C30" s="4" t="s">
        <v>30</v>
      </c>
      <c r="D30" s="8">
        <v>19.438082565347706</v>
      </c>
      <c r="E30" s="8">
        <v>24.679196599968975</v>
      </c>
      <c r="F30" s="8">
        <v>5.5117393630135849</v>
      </c>
      <c r="G30" s="8">
        <v>5.5117393630135849</v>
      </c>
      <c r="H30" s="8">
        <v>19.438082565347706</v>
      </c>
      <c r="I30" s="15" t="s">
        <v>24</v>
      </c>
      <c r="J30" s="1"/>
      <c r="K30" s="1"/>
      <c r="L30" s="1"/>
      <c r="M30" s="1"/>
      <c r="N30" s="1"/>
      <c r="O30" s="1"/>
      <c r="P30" s="1"/>
    </row>
    <row r="31" spans="2:16" ht="18" thickBot="1" x14ac:dyDescent="0.3">
      <c r="B31" s="5" t="s">
        <v>19</v>
      </c>
      <c r="C31" s="5" t="s">
        <v>29</v>
      </c>
      <c r="D31" s="11">
        <v>2.3277938006496504</v>
      </c>
      <c r="E31" s="11">
        <v>4.3503532200345774</v>
      </c>
      <c r="F31" s="11">
        <v>0.73443358947562809</v>
      </c>
      <c r="G31" s="11">
        <v>0.73443358947562809</v>
      </c>
      <c r="H31" s="11">
        <v>2.3277938006496504</v>
      </c>
      <c r="I31" s="16" t="s">
        <v>24</v>
      </c>
      <c r="J31" s="1"/>
      <c r="K31" s="1"/>
      <c r="L31" s="1"/>
      <c r="M31" s="1"/>
      <c r="N31" s="1"/>
      <c r="O31" s="1"/>
      <c r="P31" s="1"/>
    </row>
    <row r="32" spans="2:16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53" x14ac:dyDescent="0.25">
      <c r="B33" s="1" t="s">
        <v>83</v>
      </c>
      <c r="C33" s="4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53" x14ac:dyDescent="0.25">
      <c r="B34" s="1" t="s">
        <v>84</v>
      </c>
    </row>
    <row r="35" spans="2:53" x14ac:dyDescent="0.25">
      <c r="B35" s="37" t="s">
        <v>49</v>
      </c>
    </row>
    <row r="36" spans="2:53" x14ac:dyDescent="0.25">
      <c r="B36" s="1" t="s">
        <v>75</v>
      </c>
    </row>
    <row r="37" spans="2:53" x14ac:dyDescent="0.25">
      <c r="B37" s="56"/>
      <c r="C37" s="1" t="s">
        <v>81</v>
      </c>
      <c r="D37" s="2"/>
    </row>
    <row r="41" spans="2:53" ht="15.75" thickBot="1" x14ac:dyDescent="0.3">
      <c r="B41" s="12" t="s">
        <v>124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73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7">
        <v>49.228924945767112</v>
      </c>
      <c r="E46" s="7">
        <v>46.624394693471224</v>
      </c>
      <c r="F46" s="7">
        <v>87.659809468766213</v>
      </c>
      <c r="G46" s="7">
        <v>39.267286699971351</v>
      </c>
      <c r="H46" s="7">
        <v>49.228924945767112</v>
      </c>
      <c r="I46" s="13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8"/>
      <c r="E47" s="8"/>
      <c r="F47" s="8"/>
      <c r="G47" s="8"/>
      <c r="H47" s="8"/>
      <c r="I47" s="1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8">
        <v>5.2</v>
      </c>
      <c r="E48" s="8">
        <v>5.2</v>
      </c>
      <c r="F48" s="8">
        <v>5.2</v>
      </c>
      <c r="G48" s="8">
        <v>5.2</v>
      </c>
      <c r="H48" s="8">
        <v>5.2</v>
      </c>
      <c r="I48" s="14" t="s">
        <v>85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8">
        <v>7244.9264309770833</v>
      </c>
      <c r="E49" s="8">
        <v>5460.7183615522808</v>
      </c>
      <c r="F49" s="8">
        <v>769.45642151264929</v>
      </c>
      <c r="G49" s="8">
        <v>4775.3625985046374</v>
      </c>
      <c r="H49" s="8">
        <v>7244.9264309770833</v>
      </c>
      <c r="I49" s="15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35">
        <v>1778.9499710161792</v>
      </c>
      <c r="E50" s="35">
        <v>1243.0964847842138</v>
      </c>
      <c r="F50" s="35">
        <v>19.404502336928406</v>
      </c>
      <c r="G50" s="35">
        <v>786.61008715250705</v>
      </c>
      <c r="H50" s="35">
        <v>1778.9499710161792</v>
      </c>
      <c r="I50" s="15" t="s">
        <v>24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8">
        <v>458.22147799612725</v>
      </c>
      <c r="E51" s="8">
        <v>325.47133951402282</v>
      </c>
      <c r="F51" s="8">
        <v>16.46101213051362</v>
      </c>
      <c r="G51" s="8">
        <v>118.66385488791421</v>
      </c>
      <c r="H51" s="8">
        <v>458.22147799612725</v>
      </c>
      <c r="I51" s="15" t="s">
        <v>24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8">
        <v>435.31040409632084</v>
      </c>
      <c r="E52" s="8">
        <v>309.19777253832166</v>
      </c>
      <c r="F52" s="8">
        <v>15.637961523987938</v>
      </c>
      <c r="G52" s="8">
        <v>112.73066214351849</v>
      </c>
      <c r="H52" s="8">
        <v>435.31040409632084</v>
      </c>
      <c r="I52" s="15" t="s">
        <v>34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8">
        <v>423.85486714641769</v>
      </c>
      <c r="E53" s="8">
        <v>301.06098905047111</v>
      </c>
      <c r="F53" s="8">
        <v>15.226436220725098</v>
      </c>
      <c r="G53" s="8">
        <v>109.76406577132065</v>
      </c>
      <c r="H53" s="8">
        <v>423.85486714641769</v>
      </c>
      <c r="I53" s="15" t="s">
        <v>34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8">
        <v>42.385486714641765</v>
      </c>
      <c r="E54" s="8">
        <v>30.106098905047112</v>
      </c>
      <c r="F54" s="8">
        <v>1.5226436220725099</v>
      </c>
      <c r="G54" s="8">
        <v>10.976406577132066</v>
      </c>
      <c r="H54" s="8">
        <v>42.385486714641765</v>
      </c>
      <c r="I54" s="15" t="s">
        <v>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8">
        <v>1.1406410111509449</v>
      </c>
      <c r="E55" s="8">
        <v>1.1406410111509449</v>
      </c>
      <c r="F55" s="8">
        <v>0.42454664741852571</v>
      </c>
      <c r="G55" s="8">
        <v>0.42454664741852571</v>
      </c>
      <c r="H55" s="8">
        <v>1.1406410111509449</v>
      </c>
      <c r="I55" s="15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8">
        <v>10.963138990562593</v>
      </c>
      <c r="E56" s="8">
        <v>0.9665361869348722</v>
      </c>
      <c r="F56" s="8">
        <v>1.2901786994666862</v>
      </c>
      <c r="G56" s="8">
        <v>1.2901786994666862</v>
      </c>
      <c r="H56" s="8">
        <v>10.963138990562593</v>
      </c>
      <c r="I56" s="15" t="s">
        <v>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8">
        <v>39.634754889615607</v>
      </c>
      <c r="E57" s="8">
        <v>3.1043694444296563</v>
      </c>
      <c r="F57" s="8">
        <v>3.7060506878257642</v>
      </c>
      <c r="G57" s="8">
        <v>3.7060506878257642</v>
      </c>
      <c r="H57" s="8">
        <v>39.634754889615607</v>
      </c>
      <c r="I57" s="15" t="s">
        <v>24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8">
        <v>9.3385348867432416</v>
      </c>
      <c r="E58" s="8">
        <v>2.9738531761608606</v>
      </c>
      <c r="F58" s="8">
        <v>5.6785465045655217</v>
      </c>
      <c r="G58" s="8">
        <v>5.6785465045655217</v>
      </c>
      <c r="H58" s="8">
        <v>9.3385348867432416</v>
      </c>
      <c r="I58" s="15" t="s">
        <v>24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8">
        <v>1</v>
      </c>
      <c r="E59" s="8">
        <v>0.56000000000000005</v>
      </c>
      <c r="F59" s="8">
        <v>0.2</v>
      </c>
      <c r="G59" s="8">
        <v>0.2</v>
      </c>
      <c r="H59" s="8">
        <v>1</v>
      </c>
      <c r="I59" s="15" t="s">
        <v>24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8">
        <v>2.7924327793104546</v>
      </c>
      <c r="E60" s="8">
        <v>16.886834974191604</v>
      </c>
      <c r="F60" s="8">
        <v>13.246763900168689</v>
      </c>
      <c r="G60" s="8">
        <v>13.246763900168689</v>
      </c>
      <c r="H60" s="8">
        <v>2.7924327793104546</v>
      </c>
      <c r="I60" s="15" t="s">
        <v>24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8">
        <v>5.0727939353935918</v>
      </c>
      <c r="E61" s="8">
        <v>2.7300612592750002</v>
      </c>
      <c r="F61" s="8">
        <v>1.634072188080306</v>
      </c>
      <c r="G61" s="8">
        <v>1.634072188080306</v>
      </c>
      <c r="H61" s="8">
        <v>5.0727939353935918</v>
      </c>
      <c r="I61" s="15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8">
        <v>2.072972857086981</v>
      </c>
      <c r="E62" s="8">
        <v>0.28624480345712494</v>
      </c>
      <c r="F62" s="8">
        <v>0.393107544792416</v>
      </c>
      <c r="G62" s="8">
        <v>0.393107544792416</v>
      </c>
      <c r="H62" s="8">
        <v>2.072972857086981</v>
      </c>
      <c r="I62" s="15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8">
        <v>26.594245690300482</v>
      </c>
      <c r="E63" s="8">
        <v>26.594245690300482</v>
      </c>
      <c r="F63" s="8">
        <v>61.619546898526472</v>
      </c>
      <c r="G63" s="8">
        <v>61.619546898526472</v>
      </c>
      <c r="H63" s="8">
        <v>26.594245690300482</v>
      </c>
      <c r="I63" s="15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8">
        <v>253.67948159198409</v>
      </c>
      <c r="E64" s="8">
        <v>97.762709084812712</v>
      </c>
      <c r="F64" s="8">
        <v>1.3938993528656052</v>
      </c>
      <c r="G64" s="8">
        <v>9.0443682853559295</v>
      </c>
      <c r="H64" s="8">
        <v>253.67948159198409</v>
      </c>
      <c r="I64" s="15" t="s">
        <v>24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8">
        <v>126.611496737704</v>
      </c>
      <c r="E65" s="8">
        <v>117.70887030467509</v>
      </c>
      <c r="F65" s="8">
        <v>1.773130602995689</v>
      </c>
      <c r="G65" s="8">
        <v>16.741562728681604</v>
      </c>
      <c r="H65" s="8">
        <v>126.611496737704</v>
      </c>
      <c r="I65" s="15" t="s">
        <v>24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8">
        <v>85.616288891479726</v>
      </c>
      <c r="E66" s="8">
        <v>42.03371921934928</v>
      </c>
      <c r="F66" s="8">
        <v>0.46904313938127573</v>
      </c>
      <c r="G66" s="8">
        <v>3.8211491743108357</v>
      </c>
      <c r="H66" s="8">
        <v>85.616288891479726</v>
      </c>
      <c r="I66" s="15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8">
        <v>105.60090855044041</v>
      </c>
      <c r="E67" s="8">
        <v>53.15592980621831</v>
      </c>
      <c r="F67" s="8">
        <v>1.7896243787203043</v>
      </c>
      <c r="G67" s="8">
        <v>5.5421986979425855</v>
      </c>
      <c r="H67" s="8">
        <v>105.60090855044041</v>
      </c>
      <c r="I67" s="15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8">
        <v>571.50817577160831</v>
      </c>
      <c r="E68" s="8">
        <v>310.6612284150554</v>
      </c>
      <c r="F68" s="8">
        <v>5.4256974739628747</v>
      </c>
      <c r="G68" s="8">
        <v>35.149278886290951</v>
      </c>
      <c r="H68" s="8">
        <v>571.50817577160831</v>
      </c>
      <c r="I68" s="15" t="s">
        <v>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8">
        <v>2.4025903338270087</v>
      </c>
      <c r="E69" s="8">
        <v>0.57510737946833956</v>
      </c>
      <c r="F69" s="8">
        <v>17.184405349774142</v>
      </c>
      <c r="G69" s="8">
        <v>17.184405349774142</v>
      </c>
      <c r="H69" s="8">
        <v>2.4025903338270087</v>
      </c>
      <c r="I69" s="15" t="s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8">
        <v>8.7837095097787112E-3</v>
      </c>
      <c r="E70" s="8">
        <v>2.4679196599968974E-2</v>
      </c>
      <c r="F70" s="8">
        <v>5.5117393630135852E-3</v>
      </c>
      <c r="G70" s="8">
        <v>5.5117393630135852E-3</v>
      </c>
      <c r="H70" s="8">
        <v>8.7837095097787112E-3</v>
      </c>
      <c r="I70" s="15" t="s">
        <v>24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11">
        <v>2.025860699045674</v>
      </c>
      <c r="E71" s="11">
        <v>4.3503532200345774</v>
      </c>
      <c r="F71" s="11">
        <v>0.73443358947562809</v>
      </c>
      <c r="G71" s="11">
        <v>0.73443358947562809</v>
      </c>
      <c r="H71" s="11">
        <v>2.025860699045674</v>
      </c>
      <c r="I71" s="16" t="s">
        <v>24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43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1"/>
      <c r="D74" s="1"/>
      <c r="E74" s="1"/>
      <c r="F74" s="1"/>
      <c r="G74" s="1"/>
      <c r="H74" s="1"/>
      <c r="I74" s="1"/>
    </row>
    <row r="75" spans="2:53" x14ac:dyDescent="0.25">
      <c r="B75" s="37" t="s">
        <v>49</v>
      </c>
      <c r="C75" s="1"/>
      <c r="D75" s="1"/>
      <c r="E75" s="1"/>
      <c r="F75" s="1"/>
      <c r="G75" s="1"/>
      <c r="H75" s="1"/>
      <c r="I75" s="1"/>
    </row>
    <row r="76" spans="2:53" x14ac:dyDescent="0.25">
      <c r="B76" s="1" t="s">
        <v>75</v>
      </c>
      <c r="C76" s="1"/>
      <c r="D76" s="1"/>
      <c r="E76" s="1"/>
      <c r="F76" s="1"/>
      <c r="G76" s="1"/>
      <c r="H76" s="1"/>
      <c r="I76" s="1"/>
    </row>
    <row r="77" spans="2:53" x14ac:dyDescent="0.25">
      <c r="B77" s="1"/>
      <c r="C77" s="1"/>
      <c r="D77" s="2"/>
      <c r="E77" s="1"/>
      <c r="F77" s="1"/>
      <c r="G77" s="1"/>
      <c r="H77" s="1"/>
      <c r="I77" s="1"/>
    </row>
    <row r="78" spans="2:53" x14ac:dyDescent="0.25">
      <c r="B78" s="1"/>
      <c r="C78" s="1"/>
      <c r="D78" s="1"/>
      <c r="E78" s="1"/>
      <c r="F78" s="1"/>
      <c r="G78" s="1"/>
      <c r="H78" s="1"/>
      <c r="I78" s="1"/>
    </row>
  </sheetData>
  <mergeCells count="24"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H4:H5"/>
    <mergeCell ref="I4:I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hyperlinks>
    <hyperlink ref="J8" location="'Biomass NH3 EF Calculation'!A1" display="'Biomass NH3 EF Calculation'!A1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78"/>
  <sheetViews>
    <sheetView zoomScale="85" zoomScaleNormal="85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22" customWidth="1"/>
    <col min="3" max="3" width="11.85546875" customWidth="1"/>
    <col min="4" max="4" width="12.85546875" customWidth="1"/>
    <col min="5" max="6" width="12.42578125" customWidth="1"/>
    <col min="7" max="7" width="11.85546875" customWidth="1"/>
    <col min="8" max="8" width="12.85546875" customWidth="1"/>
    <col min="9" max="9" width="11.5703125" customWidth="1"/>
  </cols>
  <sheetData>
    <row r="1" spans="2:15" ht="15.75" thickBot="1" x14ac:dyDescent="0.3">
      <c r="B1" s="12" t="s">
        <v>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15.75" thickBot="1" x14ac:dyDescent="0.3">
      <c r="B2" s="75"/>
      <c r="C2" s="76"/>
      <c r="D2" s="79" t="s">
        <v>45</v>
      </c>
      <c r="E2" s="80"/>
      <c r="F2" s="80"/>
      <c r="G2" s="80"/>
      <c r="H2" s="81"/>
      <c r="I2" s="82"/>
      <c r="J2" s="1"/>
      <c r="K2" s="1"/>
      <c r="L2" s="1"/>
      <c r="M2" s="1"/>
      <c r="N2" s="1"/>
      <c r="O2" s="1"/>
    </row>
    <row r="3" spans="2:15" ht="15.75" thickBot="1" x14ac:dyDescent="0.3">
      <c r="B3" s="77"/>
      <c r="C3" s="78"/>
      <c r="D3" s="79" t="s">
        <v>39</v>
      </c>
      <c r="E3" s="80"/>
      <c r="F3" s="80"/>
      <c r="G3" s="80"/>
      <c r="H3" s="81"/>
      <c r="I3" s="83"/>
      <c r="J3" s="1"/>
      <c r="K3" s="1"/>
      <c r="L3" s="1"/>
      <c r="M3" s="1"/>
      <c r="N3" s="1"/>
      <c r="O3" s="1"/>
    </row>
    <row r="4" spans="2:15" ht="15" customHeight="1" x14ac:dyDescent="0.25">
      <c r="B4" s="84" t="s">
        <v>53</v>
      </c>
      <c r="C4" s="84" t="s">
        <v>52</v>
      </c>
      <c r="D4" s="84" t="s">
        <v>38</v>
      </c>
      <c r="E4" s="84" t="s">
        <v>40</v>
      </c>
      <c r="F4" s="84" t="s">
        <v>41</v>
      </c>
      <c r="G4" s="84" t="s">
        <v>42</v>
      </c>
      <c r="H4" s="84" t="s">
        <v>43</v>
      </c>
      <c r="I4" s="86" t="s">
        <v>25</v>
      </c>
      <c r="J4" s="1"/>
      <c r="K4" s="1"/>
      <c r="L4" s="1"/>
      <c r="M4" s="1"/>
      <c r="N4" s="1"/>
      <c r="O4" s="1"/>
    </row>
    <row r="5" spans="2:15" ht="15.75" thickBot="1" x14ac:dyDescent="0.3">
      <c r="B5" s="85"/>
      <c r="C5" s="85"/>
      <c r="D5" s="85"/>
      <c r="E5" s="85"/>
      <c r="F5" s="85"/>
      <c r="G5" s="85"/>
      <c r="H5" s="85"/>
      <c r="I5" s="87"/>
      <c r="J5" s="1"/>
      <c r="K5" s="1"/>
      <c r="L5" s="1"/>
      <c r="M5" s="1"/>
      <c r="N5" s="1"/>
      <c r="O5" s="1"/>
    </row>
    <row r="6" spans="2:15" ht="17.25" x14ac:dyDescent="0.25">
      <c r="B6" s="3" t="s">
        <v>31</v>
      </c>
      <c r="C6" s="3" t="s">
        <v>27</v>
      </c>
      <c r="D6" s="7">
        <v>61.930976077108156</v>
      </c>
      <c r="E6" s="7">
        <v>67.789450901418661</v>
      </c>
      <c r="F6" s="7">
        <v>87.89834202454135</v>
      </c>
      <c r="G6" s="7">
        <v>83.375081709743455</v>
      </c>
      <c r="H6" s="7">
        <v>61.930976077108156</v>
      </c>
      <c r="I6" s="13" t="s">
        <v>24</v>
      </c>
      <c r="J6" s="1"/>
      <c r="K6" s="1"/>
      <c r="L6" s="1"/>
      <c r="M6" s="1"/>
      <c r="N6" s="1"/>
      <c r="O6" s="1"/>
    </row>
    <row r="7" spans="2:15" ht="17.25" x14ac:dyDescent="0.25">
      <c r="B7" s="4" t="s">
        <v>1</v>
      </c>
      <c r="C7" s="4" t="s">
        <v>27</v>
      </c>
      <c r="D7" s="8"/>
      <c r="E7" s="8"/>
      <c r="F7" s="8"/>
      <c r="G7" s="8"/>
      <c r="H7" s="8"/>
      <c r="I7" s="15"/>
      <c r="J7" s="1"/>
      <c r="K7" s="1"/>
      <c r="L7" s="1"/>
      <c r="M7" s="1"/>
      <c r="N7" s="1"/>
      <c r="O7" s="1"/>
    </row>
    <row r="8" spans="2:15" ht="17.25" x14ac:dyDescent="0.25">
      <c r="B8" s="4" t="s">
        <v>2</v>
      </c>
      <c r="C8" s="4" t="s">
        <v>27</v>
      </c>
      <c r="D8" s="8">
        <v>5.2</v>
      </c>
      <c r="E8" s="8">
        <v>5.2</v>
      </c>
      <c r="F8" s="8">
        <v>5.2</v>
      </c>
      <c r="G8" s="8">
        <v>5.2</v>
      </c>
      <c r="H8" s="8">
        <v>5.2</v>
      </c>
      <c r="I8" s="14" t="s">
        <v>85</v>
      </c>
      <c r="J8" s="60" t="s">
        <v>86</v>
      </c>
      <c r="K8" s="1"/>
      <c r="L8" s="1"/>
      <c r="M8" s="1"/>
      <c r="N8" s="1"/>
      <c r="O8" s="1"/>
    </row>
    <row r="9" spans="2:15" ht="17.25" x14ac:dyDescent="0.25">
      <c r="B9" s="4" t="s">
        <v>7</v>
      </c>
      <c r="C9" s="4" t="s">
        <v>27</v>
      </c>
      <c r="D9" s="8">
        <v>4851.8314762908722</v>
      </c>
      <c r="E9" s="8">
        <v>4170.7880173031035</v>
      </c>
      <c r="F9" s="8">
        <v>157.88992142612969</v>
      </c>
      <c r="G9" s="8">
        <v>2507.1712450156783</v>
      </c>
      <c r="H9" s="8">
        <v>4851.8314762908722</v>
      </c>
      <c r="I9" s="15" t="s">
        <v>24</v>
      </c>
      <c r="J9" s="1"/>
      <c r="K9" s="1"/>
      <c r="L9" s="1"/>
      <c r="M9" s="1"/>
      <c r="N9" s="1"/>
      <c r="O9" s="1"/>
    </row>
    <row r="10" spans="2:15" ht="17.25" x14ac:dyDescent="0.25">
      <c r="B10" s="59" t="s">
        <v>0</v>
      </c>
      <c r="C10" s="4" t="s">
        <v>27</v>
      </c>
      <c r="D10" s="35">
        <v>567.87547277444332</v>
      </c>
      <c r="E10" s="35">
        <v>662.7984563352062</v>
      </c>
      <c r="F10" s="35">
        <v>1.9647544714455265</v>
      </c>
      <c r="G10" s="35">
        <v>230.46086389400043</v>
      </c>
      <c r="H10" s="35">
        <v>567.87547277444332</v>
      </c>
      <c r="I10" s="15" t="s">
        <v>24</v>
      </c>
      <c r="J10" s="1"/>
      <c r="K10" s="1"/>
      <c r="L10" s="1"/>
      <c r="M10" s="1"/>
      <c r="N10" s="1"/>
      <c r="O10" s="1"/>
    </row>
    <row r="11" spans="2:15" ht="17.25" x14ac:dyDescent="0.25">
      <c r="B11" s="4" t="s">
        <v>5</v>
      </c>
      <c r="C11" s="4" t="s">
        <v>27</v>
      </c>
      <c r="D11" s="8">
        <v>97.9232372182219</v>
      </c>
      <c r="E11" s="8">
        <v>95.219978497402607</v>
      </c>
      <c r="F11" s="8">
        <v>10.212274357878576</v>
      </c>
      <c r="G11" s="8">
        <v>48.974095471026246</v>
      </c>
      <c r="H11" s="8">
        <v>97.9232372182219</v>
      </c>
      <c r="I11" s="15" t="s">
        <v>24</v>
      </c>
      <c r="J11" s="1"/>
      <c r="K11" s="1"/>
      <c r="L11" s="1"/>
      <c r="M11" s="1"/>
      <c r="N11" s="1"/>
      <c r="O11" s="1"/>
    </row>
    <row r="12" spans="2:15" ht="17.25" x14ac:dyDescent="0.25">
      <c r="B12" s="4" t="s">
        <v>4</v>
      </c>
      <c r="C12" s="4" t="s">
        <v>27</v>
      </c>
      <c r="D12" s="8">
        <v>93.027075357310807</v>
      </c>
      <c r="E12" s="8">
        <v>90.458979572532485</v>
      </c>
      <c r="F12" s="8">
        <v>9.701660639984647</v>
      </c>
      <c r="G12" s="8">
        <v>46.525390697474933</v>
      </c>
      <c r="H12" s="8">
        <v>93.027075357310807</v>
      </c>
      <c r="I12" s="15" t="s">
        <v>34</v>
      </c>
      <c r="J12" s="1"/>
      <c r="K12" s="1"/>
      <c r="L12" s="1"/>
      <c r="M12" s="1"/>
      <c r="N12" s="1"/>
      <c r="O12" s="1"/>
    </row>
    <row r="13" spans="2:15" ht="17.25" x14ac:dyDescent="0.25">
      <c r="B13" s="4" t="s">
        <v>3</v>
      </c>
      <c r="C13" s="4" t="s">
        <v>27</v>
      </c>
      <c r="D13" s="8">
        <v>90.57899442685526</v>
      </c>
      <c r="E13" s="8">
        <v>88.078480110097402</v>
      </c>
      <c r="F13" s="8">
        <v>9.4463537810376828</v>
      </c>
      <c r="G13" s="8">
        <v>45.301038310699276</v>
      </c>
      <c r="H13" s="8">
        <v>90.57899442685526</v>
      </c>
      <c r="I13" s="15" t="s">
        <v>34</v>
      </c>
      <c r="J13" s="1"/>
      <c r="K13" s="1"/>
      <c r="L13" s="1"/>
      <c r="M13" s="1"/>
      <c r="N13" s="1"/>
      <c r="O13" s="1"/>
    </row>
    <row r="14" spans="2:15" ht="17.25" x14ac:dyDescent="0.25">
      <c r="B14" s="4" t="s">
        <v>6</v>
      </c>
      <c r="C14" s="4" t="s">
        <v>27</v>
      </c>
      <c r="D14" s="8">
        <v>9.0578994426855264</v>
      </c>
      <c r="E14" s="8">
        <v>8.8078480110097406</v>
      </c>
      <c r="F14" s="8">
        <v>0.9446353781037683</v>
      </c>
      <c r="G14" s="8">
        <v>4.530103831069928</v>
      </c>
      <c r="H14" s="8">
        <v>9.0578994426855264</v>
      </c>
      <c r="I14" s="15" t="s">
        <v>35</v>
      </c>
      <c r="J14" s="1"/>
      <c r="K14" s="1"/>
      <c r="L14" s="1"/>
      <c r="M14" s="1"/>
      <c r="N14" s="1"/>
      <c r="O14" s="1"/>
    </row>
    <row r="15" spans="2:15" ht="17.25" x14ac:dyDescent="0.25">
      <c r="B15" s="4" t="s">
        <v>11</v>
      </c>
      <c r="C15" s="4" t="s">
        <v>28</v>
      </c>
      <c r="D15" s="8">
        <v>1.1406410111509449</v>
      </c>
      <c r="E15" s="8">
        <v>1.1406410111509449</v>
      </c>
      <c r="F15" s="8">
        <v>0.42454664741852571</v>
      </c>
      <c r="G15" s="8">
        <v>0.42454664741852571</v>
      </c>
      <c r="H15" s="8">
        <v>1.1406410111509449</v>
      </c>
      <c r="I15" s="15" t="s">
        <v>24</v>
      </c>
      <c r="J15" s="1"/>
      <c r="K15" s="1"/>
      <c r="L15" s="1"/>
      <c r="M15" s="1"/>
      <c r="N15" s="1"/>
      <c r="O15" s="1"/>
    </row>
    <row r="16" spans="2:15" ht="17.25" x14ac:dyDescent="0.25">
      <c r="B16" s="4" t="s">
        <v>9</v>
      </c>
      <c r="C16" s="4" t="s">
        <v>28</v>
      </c>
      <c r="D16" s="8">
        <v>10.963138990562593</v>
      </c>
      <c r="E16" s="8">
        <v>0.9665361869348722</v>
      </c>
      <c r="F16" s="8">
        <v>1.2901786994666862</v>
      </c>
      <c r="G16" s="8">
        <v>1.2901786994666862</v>
      </c>
      <c r="H16" s="8">
        <v>10.963138990562593</v>
      </c>
      <c r="I16" s="15" t="s">
        <v>24</v>
      </c>
      <c r="J16" s="1"/>
      <c r="K16" s="1"/>
      <c r="L16" s="1"/>
      <c r="M16" s="1"/>
      <c r="N16" s="1"/>
      <c r="O16" s="1"/>
    </row>
    <row r="17" spans="2:15" ht="17.25" x14ac:dyDescent="0.25">
      <c r="B17" s="4" t="s">
        <v>12</v>
      </c>
      <c r="C17" s="4" t="s">
        <v>28</v>
      </c>
      <c r="D17" s="8">
        <v>39.634754889615607</v>
      </c>
      <c r="E17" s="8">
        <v>3.1043694444296563</v>
      </c>
      <c r="F17" s="8">
        <v>3.7060506878257642</v>
      </c>
      <c r="G17" s="8">
        <v>3.7060506878257642</v>
      </c>
      <c r="H17" s="8">
        <v>39.634754889615607</v>
      </c>
      <c r="I17" s="15" t="s">
        <v>24</v>
      </c>
      <c r="J17" s="1"/>
      <c r="K17" s="1"/>
      <c r="L17" s="1"/>
      <c r="M17" s="1"/>
      <c r="N17" s="1"/>
      <c r="O17" s="1"/>
    </row>
    <row r="18" spans="2:15" ht="17.25" x14ac:dyDescent="0.25">
      <c r="B18" s="4" t="s">
        <v>13</v>
      </c>
      <c r="C18" s="4" t="s">
        <v>28</v>
      </c>
      <c r="D18" s="8">
        <v>9.3385348867432416</v>
      </c>
      <c r="E18" s="8">
        <v>2.9738531761608606</v>
      </c>
      <c r="F18" s="8">
        <v>5.6785465045655217</v>
      </c>
      <c r="G18" s="8">
        <v>5.6785465045655217</v>
      </c>
      <c r="H18" s="8">
        <v>9.3385348867432416</v>
      </c>
      <c r="I18" s="15" t="s">
        <v>24</v>
      </c>
      <c r="J18" s="1"/>
      <c r="K18" s="1"/>
      <c r="L18" s="1"/>
      <c r="M18" s="1"/>
      <c r="N18" s="1"/>
      <c r="O18" s="1"/>
    </row>
    <row r="19" spans="2:15" ht="17.25" x14ac:dyDescent="0.25">
      <c r="B19" s="4" t="s">
        <v>10</v>
      </c>
      <c r="C19" s="4" t="s">
        <v>28</v>
      </c>
      <c r="D19" s="8">
        <v>7.2168788182815762</v>
      </c>
      <c r="E19" s="8">
        <v>4.179245190754469</v>
      </c>
      <c r="F19" s="8">
        <v>1.9045874180475704</v>
      </c>
      <c r="G19" s="8">
        <v>1.9045874180475704</v>
      </c>
      <c r="H19" s="8">
        <v>7.2168788182815762</v>
      </c>
      <c r="I19" s="15" t="s">
        <v>24</v>
      </c>
      <c r="J19" s="1"/>
      <c r="K19" s="1"/>
      <c r="L19" s="1"/>
      <c r="M19" s="1"/>
      <c r="N19" s="1"/>
      <c r="O19" s="1"/>
    </row>
    <row r="20" spans="2:15" ht="17.25" x14ac:dyDescent="0.25">
      <c r="B20" s="4" t="s">
        <v>8</v>
      </c>
      <c r="C20" s="4" t="s">
        <v>28</v>
      </c>
      <c r="D20" s="8">
        <v>2.7924327793104546</v>
      </c>
      <c r="E20" s="8">
        <v>16.886834974191604</v>
      </c>
      <c r="F20" s="8">
        <v>13.246763900168689</v>
      </c>
      <c r="G20" s="8">
        <v>13.246763900168689</v>
      </c>
      <c r="H20" s="8">
        <v>2.7924327793104546</v>
      </c>
      <c r="I20" s="15" t="s">
        <v>24</v>
      </c>
      <c r="J20" s="1"/>
      <c r="K20" s="1"/>
      <c r="L20" s="1"/>
      <c r="M20" s="1"/>
      <c r="N20" s="1"/>
      <c r="O20" s="1"/>
    </row>
    <row r="21" spans="2:15" ht="17.25" x14ac:dyDescent="0.25">
      <c r="B21" s="4" t="s">
        <v>14</v>
      </c>
      <c r="C21" s="4" t="s">
        <v>28</v>
      </c>
      <c r="D21" s="8">
        <v>5.0727939353935918</v>
      </c>
      <c r="E21" s="8">
        <v>2.7300612592750002</v>
      </c>
      <c r="F21" s="8">
        <v>1.634072188080306</v>
      </c>
      <c r="G21" s="8">
        <v>1.634072188080306</v>
      </c>
      <c r="H21" s="8">
        <v>5.0727939353935918</v>
      </c>
      <c r="I21" s="15" t="s">
        <v>24</v>
      </c>
      <c r="J21" s="1"/>
      <c r="K21" s="1"/>
      <c r="L21" s="1"/>
      <c r="M21" s="1"/>
      <c r="N21" s="1"/>
      <c r="O21" s="1"/>
    </row>
    <row r="22" spans="2:15" ht="17.25" x14ac:dyDescent="0.25">
      <c r="B22" s="4" t="s">
        <v>15</v>
      </c>
      <c r="C22" s="4" t="s">
        <v>28</v>
      </c>
      <c r="D22" s="8">
        <v>2.072972857086981</v>
      </c>
      <c r="E22" s="8">
        <v>0.28624480345712494</v>
      </c>
      <c r="F22" s="8">
        <v>0.393107544792416</v>
      </c>
      <c r="G22" s="8">
        <v>0.393107544792416</v>
      </c>
      <c r="H22" s="8">
        <v>2.072972857086981</v>
      </c>
      <c r="I22" s="15" t="s">
        <v>24</v>
      </c>
      <c r="J22" s="1"/>
      <c r="K22" s="1"/>
      <c r="L22" s="1"/>
      <c r="M22" s="1"/>
      <c r="N22" s="1"/>
      <c r="O22" s="1"/>
    </row>
    <row r="23" spans="2:15" ht="17.25" x14ac:dyDescent="0.25">
      <c r="B23" s="4" t="s">
        <v>16</v>
      </c>
      <c r="C23" s="4" t="s">
        <v>28</v>
      </c>
      <c r="D23" s="8">
        <v>26.594245690300482</v>
      </c>
      <c r="E23" s="8">
        <v>26.594245690300482</v>
      </c>
      <c r="F23" s="8">
        <v>61.619546898526472</v>
      </c>
      <c r="G23" s="8">
        <v>61.619546898526472</v>
      </c>
      <c r="H23" s="8">
        <v>26.594245690300482</v>
      </c>
      <c r="I23" s="15" t="s">
        <v>24</v>
      </c>
      <c r="J23" s="1"/>
      <c r="K23" s="1"/>
      <c r="L23" s="1"/>
      <c r="M23" s="1"/>
      <c r="N23" s="1"/>
      <c r="O23" s="1"/>
    </row>
    <row r="24" spans="2:15" ht="17.25" x14ac:dyDescent="0.25">
      <c r="B24" s="4" t="s">
        <v>54</v>
      </c>
      <c r="C24" s="4" t="s">
        <v>28</v>
      </c>
      <c r="D24" s="8">
        <v>92.14046083200563</v>
      </c>
      <c r="E24" s="8">
        <v>68.011117536641407</v>
      </c>
      <c r="F24" s="8">
        <v>0.22443906436956604</v>
      </c>
      <c r="G24" s="8">
        <v>17.508655319828016</v>
      </c>
      <c r="H24" s="8">
        <v>92.14046083200563</v>
      </c>
      <c r="I24" s="15" t="s">
        <v>24</v>
      </c>
      <c r="J24" s="1"/>
      <c r="K24" s="1"/>
      <c r="L24" s="1"/>
      <c r="M24" s="1"/>
      <c r="N24" s="1"/>
      <c r="O24" s="1"/>
    </row>
    <row r="25" spans="2:15" ht="17.25" x14ac:dyDescent="0.25">
      <c r="B25" s="4" t="s">
        <v>55</v>
      </c>
      <c r="C25" s="4" t="s">
        <v>28</v>
      </c>
      <c r="D25" s="8">
        <v>72.383987848016034</v>
      </c>
      <c r="E25" s="8">
        <v>34.069040460052506</v>
      </c>
      <c r="F25" s="8">
        <v>0.7908805125403755</v>
      </c>
      <c r="G25" s="8">
        <v>10.506810741329231</v>
      </c>
      <c r="H25" s="8">
        <v>72.383987848016034</v>
      </c>
      <c r="I25" s="15" t="s">
        <v>24</v>
      </c>
      <c r="J25" s="1"/>
      <c r="K25" s="1"/>
      <c r="L25" s="1"/>
      <c r="M25" s="1"/>
      <c r="N25" s="1"/>
      <c r="O25" s="1"/>
    </row>
    <row r="26" spans="2:15" ht="17.25" x14ac:dyDescent="0.25">
      <c r="B26" s="4" t="s">
        <v>56</v>
      </c>
      <c r="C26" s="4" t="s">
        <v>28</v>
      </c>
      <c r="D26" s="8">
        <v>47.861548540289952</v>
      </c>
      <c r="E26" s="8">
        <v>26.10079197710942</v>
      </c>
      <c r="F26" s="8">
        <v>0.16387614223809582</v>
      </c>
      <c r="G26" s="8">
        <v>6.1035667928503408</v>
      </c>
      <c r="H26" s="8">
        <v>47.861548540289952</v>
      </c>
      <c r="I26" s="15" t="s">
        <v>24</v>
      </c>
      <c r="J26" s="1"/>
      <c r="K26" s="1"/>
      <c r="L26" s="1"/>
      <c r="M26" s="1"/>
      <c r="N26" s="1"/>
      <c r="O26" s="1"/>
    </row>
    <row r="27" spans="2:15" ht="17.25" x14ac:dyDescent="0.25">
      <c r="B27" s="4" t="s">
        <v>57</v>
      </c>
      <c r="C27" s="4" t="s">
        <v>28</v>
      </c>
      <c r="D27" s="8">
        <v>61.493288609906031</v>
      </c>
      <c r="E27" s="8">
        <v>48.807505135308055</v>
      </c>
      <c r="F27" s="8">
        <v>0.14962604291304404</v>
      </c>
      <c r="G27" s="8">
        <v>10.48131446885797</v>
      </c>
      <c r="H27" s="8">
        <v>61.493288609906031</v>
      </c>
      <c r="I27" s="15" t="s">
        <v>24</v>
      </c>
      <c r="J27" s="1"/>
      <c r="K27" s="1"/>
      <c r="L27" s="1"/>
      <c r="M27" s="1"/>
      <c r="N27" s="1"/>
      <c r="O27" s="1"/>
    </row>
    <row r="28" spans="2:15" ht="17.25" x14ac:dyDescent="0.25">
      <c r="B28" s="4" t="s">
        <v>26</v>
      </c>
      <c r="C28" s="4" t="s">
        <v>28</v>
      </c>
      <c r="D28" s="8">
        <v>273.87928583021767</v>
      </c>
      <c r="E28" s="8">
        <v>176.98845510911136</v>
      </c>
      <c r="F28" s="8">
        <v>1.3288217620610816</v>
      </c>
      <c r="G28" s="8">
        <v>44.600347322865552</v>
      </c>
      <c r="H28" s="8">
        <v>273.87928583021767</v>
      </c>
      <c r="I28" s="15" t="s">
        <v>24</v>
      </c>
      <c r="J28" s="1"/>
      <c r="K28" s="1"/>
      <c r="L28" s="1"/>
      <c r="M28" s="1"/>
      <c r="N28" s="1"/>
      <c r="O28" s="1"/>
    </row>
    <row r="29" spans="2:15" ht="17.25" x14ac:dyDescent="0.25">
      <c r="B29" s="4" t="s">
        <v>18</v>
      </c>
      <c r="C29" s="4" t="s">
        <v>29</v>
      </c>
      <c r="D29" s="8">
        <v>2.4025903338270087</v>
      </c>
      <c r="E29" s="8">
        <v>0.57510737946833956</v>
      </c>
      <c r="F29" s="8">
        <v>17.184405349774142</v>
      </c>
      <c r="G29" s="8">
        <v>17.184405349774142</v>
      </c>
      <c r="H29" s="8">
        <v>2.4025903338270087</v>
      </c>
      <c r="I29" s="15" t="s">
        <v>24</v>
      </c>
      <c r="J29" s="1"/>
      <c r="K29" s="1"/>
      <c r="L29" s="1"/>
      <c r="M29" s="1"/>
      <c r="N29" s="1"/>
      <c r="O29" s="1"/>
    </row>
    <row r="30" spans="2:15" ht="17.25" x14ac:dyDescent="0.25">
      <c r="B30" s="4" t="s">
        <v>17</v>
      </c>
      <c r="C30" s="4" t="s">
        <v>30</v>
      </c>
      <c r="D30" s="8">
        <v>19.438082565347706</v>
      </c>
      <c r="E30" s="8">
        <v>24.679196599968975</v>
      </c>
      <c r="F30" s="8">
        <v>5.5117393630135849</v>
      </c>
      <c r="G30" s="8">
        <v>5.5117393630135849</v>
      </c>
      <c r="H30" s="8">
        <v>19.438082565347706</v>
      </c>
      <c r="I30" s="15" t="s">
        <v>24</v>
      </c>
      <c r="J30" s="1"/>
      <c r="K30" s="1"/>
      <c r="L30" s="1"/>
      <c r="M30" s="1"/>
      <c r="N30" s="1"/>
      <c r="O30" s="1"/>
    </row>
    <row r="31" spans="2:15" ht="18" thickBot="1" x14ac:dyDescent="0.3">
      <c r="B31" s="5" t="s">
        <v>19</v>
      </c>
      <c r="C31" s="5" t="s">
        <v>29</v>
      </c>
      <c r="D31" s="11">
        <v>2.3277938006496504</v>
      </c>
      <c r="E31" s="11">
        <v>4.3503532200345774</v>
      </c>
      <c r="F31" s="11">
        <v>0.73443358947562809</v>
      </c>
      <c r="G31" s="11">
        <v>0.73443358947562809</v>
      </c>
      <c r="H31" s="11">
        <v>2.3277938006496504</v>
      </c>
      <c r="I31" s="16" t="s">
        <v>24</v>
      </c>
      <c r="J31" s="1"/>
      <c r="K31" s="1"/>
      <c r="L31" s="1"/>
      <c r="M31" s="1"/>
      <c r="N31" s="1"/>
      <c r="O31" s="1"/>
    </row>
    <row r="32" spans="2:1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53" x14ac:dyDescent="0.25">
      <c r="B33" s="1" t="s">
        <v>83</v>
      </c>
      <c r="C33" s="4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53" x14ac:dyDescent="0.25">
      <c r="B34" s="1" t="s">
        <v>84</v>
      </c>
    </row>
    <row r="35" spans="2:53" x14ac:dyDescent="0.25">
      <c r="B35" s="37" t="s">
        <v>49</v>
      </c>
    </row>
    <row r="36" spans="2:53" x14ac:dyDescent="0.25">
      <c r="B36" s="1" t="s">
        <v>75</v>
      </c>
    </row>
    <row r="37" spans="2:53" x14ac:dyDescent="0.25">
      <c r="B37" s="56"/>
      <c r="C37" s="1" t="s">
        <v>81</v>
      </c>
      <c r="D37" s="2"/>
    </row>
    <row r="41" spans="2:53" ht="15.75" thickBot="1" x14ac:dyDescent="0.3">
      <c r="B41" s="12" t="s">
        <v>123</v>
      </c>
      <c r="C41" s="1"/>
      <c r="D41" s="1"/>
      <c r="E41" s="1"/>
      <c r="F41" s="1"/>
      <c r="G41" s="1"/>
      <c r="H41" s="1"/>
      <c r="I41" s="1"/>
    </row>
    <row r="42" spans="2:53" ht="15.75" thickBot="1" x14ac:dyDescent="0.3">
      <c r="B42" s="75"/>
      <c r="C42" s="76"/>
      <c r="D42" s="79" t="s">
        <v>45</v>
      </c>
      <c r="E42" s="80"/>
      <c r="F42" s="80"/>
      <c r="G42" s="80"/>
      <c r="H42" s="81"/>
      <c r="I42" s="82"/>
    </row>
    <row r="43" spans="2:53" ht="15.75" thickBot="1" x14ac:dyDescent="0.3">
      <c r="B43" s="77"/>
      <c r="C43" s="78"/>
      <c r="D43" s="79" t="s">
        <v>122</v>
      </c>
      <c r="E43" s="80"/>
      <c r="F43" s="80"/>
      <c r="G43" s="80"/>
      <c r="H43" s="81"/>
      <c r="I43" s="83"/>
    </row>
    <row r="44" spans="2:53" x14ac:dyDescent="0.25">
      <c r="B44" s="84" t="s">
        <v>53</v>
      </c>
      <c r="C44" s="84" t="s">
        <v>52</v>
      </c>
      <c r="D44" s="84" t="s">
        <v>38</v>
      </c>
      <c r="E44" s="84" t="s">
        <v>40</v>
      </c>
      <c r="F44" s="84" t="s">
        <v>41</v>
      </c>
      <c r="G44" s="84" t="s">
        <v>42</v>
      </c>
      <c r="H44" s="84" t="s">
        <v>43</v>
      </c>
      <c r="I44" s="86" t="s">
        <v>25</v>
      </c>
    </row>
    <row r="45" spans="2:53" ht="15.75" thickBot="1" x14ac:dyDescent="0.3">
      <c r="B45" s="85"/>
      <c r="C45" s="85"/>
      <c r="D45" s="85"/>
      <c r="E45" s="85"/>
      <c r="F45" s="85"/>
      <c r="G45" s="85"/>
      <c r="H45" s="85"/>
      <c r="I45" s="87"/>
    </row>
    <row r="46" spans="2:53" ht="17.25" x14ac:dyDescent="0.25">
      <c r="B46" s="3" t="s">
        <v>31</v>
      </c>
      <c r="C46" s="3" t="s">
        <v>27</v>
      </c>
      <c r="D46" s="7">
        <v>49.228924945767112</v>
      </c>
      <c r="E46" s="7">
        <v>46.624394693471224</v>
      </c>
      <c r="F46" s="7">
        <v>87.659809468766213</v>
      </c>
      <c r="G46" s="7">
        <v>39.267286699971351</v>
      </c>
      <c r="H46" s="7">
        <v>49.228924945767112</v>
      </c>
      <c r="I46" s="13" t="s">
        <v>24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</row>
    <row r="47" spans="2:53" ht="17.25" x14ac:dyDescent="0.25">
      <c r="B47" s="4" t="s">
        <v>1</v>
      </c>
      <c r="C47" s="4" t="s">
        <v>27</v>
      </c>
      <c r="D47" s="8"/>
      <c r="E47" s="8"/>
      <c r="F47" s="8"/>
      <c r="G47" s="8"/>
      <c r="H47" s="8"/>
      <c r="I47" s="1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2:53" ht="17.25" x14ac:dyDescent="0.25">
      <c r="B48" s="4" t="s">
        <v>2</v>
      </c>
      <c r="C48" s="4" t="s">
        <v>27</v>
      </c>
      <c r="D48" s="8">
        <v>5.2</v>
      </c>
      <c r="E48" s="8">
        <v>5.2</v>
      </c>
      <c r="F48" s="8">
        <v>5.2</v>
      </c>
      <c r="G48" s="8">
        <v>5.2</v>
      </c>
      <c r="H48" s="8">
        <v>5.2</v>
      </c>
      <c r="I48" s="14" t="s">
        <v>85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</row>
    <row r="49" spans="2:53" ht="17.25" x14ac:dyDescent="0.25">
      <c r="B49" s="4" t="s">
        <v>7</v>
      </c>
      <c r="C49" s="4" t="s">
        <v>27</v>
      </c>
      <c r="D49" s="8">
        <v>7244.9264309770833</v>
      </c>
      <c r="E49" s="8">
        <v>5460.7183615522808</v>
      </c>
      <c r="F49" s="8">
        <v>769.45642151264929</v>
      </c>
      <c r="G49" s="8">
        <v>4775.3625985046374</v>
      </c>
      <c r="H49" s="8">
        <v>7244.9264309770833</v>
      </c>
      <c r="I49" s="15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7.25" x14ac:dyDescent="0.25">
      <c r="B50" s="57" t="s">
        <v>0</v>
      </c>
      <c r="C50" s="4" t="s">
        <v>27</v>
      </c>
      <c r="D50" s="35">
        <v>1778.9499710161792</v>
      </c>
      <c r="E50" s="35">
        <v>1243.0964847842138</v>
      </c>
      <c r="F50" s="35">
        <v>19.404502336928406</v>
      </c>
      <c r="G50" s="35">
        <v>786.61008715250705</v>
      </c>
      <c r="H50" s="35">
        <v>1778.9499710161792</v>
      </c>
      <c r="I50" s="15" t="s">
        <v>24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2:53" ht="17.25" x14ac:dyDescent="0.25">
      <c r="B51" s="4" t="s">
        <v>5</v>
      </c>
      <c r="C51" s="4" t="s">
        <v>27</v>
      </c>
      <c r="D51" s="8">
        <v>458.22147799612725</v>
      </c>
      <c r="E51" s="8">
        <v>325.47133951402282</v>
      </c>
      <c r="F51" s="8">
        <v>16.46101213051362</v>
      </c>
      <c r="G51" s="8">
        <v>118.66385488791421</v>
      </c>
      <c r="H51" s="8">
        <v>458.22147799612725</v>
      </c>
      <c r="I51" s="15" t="s">
        <v>24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2:53" ht="17.25" x14ac:dyDescent="0.25">
      <c r="B52" s="4" t="s">
        <v>4</v>
      </c>
      <c r="C52" s="4" t="s">
        <v>27</v>
      </c>
      <c r="D52" s="8">
        <v>435.31040409632084</v>
      </c>
      <c r="E52" s="8">
        <v>309.19777253832166</v>
      </c>
      <c r="F52" s="8">
        <v>15.637961523987938</v>
      </c>
      <c r="G52" s="8">
        <v>112.73066214351849</v>
      </c>
      <c r="H52" s="8">
        <v>435.31040409632084</v>
      </c>
      <c r="I52" s="15" t="s">
        <v>34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25" x14ac:dyDescent="0.25">
      <c r="B53" s="4" t="s">
        <v>3</v>
      </c>
      <c r="C53" s="4" t="s">
        <v>27</v>
      </c>
      <c r="D53" s="8">
        <v>423.85486714641769</v>
      </c>
      <c r="E53" s="8">
        <v>301.06098905047111</v>
      </c>
      <c r="F53" s="8">
        <v>15.226436220725098</v>
      </c>
      <c r="G53" s="8">
        <v>109.76406577132065</v>
      </c>
      <c r="H53" s="8">
        <v>423.85486714641769</v>
      </c>
      <c r="I53" s="15" t="s">
        <v>34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25" x14ac:dyDescent="0.25">
      <c r="B54" s="4" t="s">
        <v>6</v>
      </c>
      <c r="C54" s="4" t="s">
        <v>27</v>
      </c>
      <c r="D54" s="8">
        <v>42.385486714641765</v>
      </c>
      <c r="E54" s="8">
        <v>30.106098905047112</v>
      </c>
      <c r="F54" s="8">
        <v>1.5226436220725099</v>
      </c>
      <c r="G54" s="8">
        <v>10.976406577132066</v>
      </c>
      <c r="H54" s="8">
        <v>42.385486714641765</v>
      </c>
      <c r="I54" s="15" t="s">
        <v>35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25" x14ac:dyDescent="0.25">
      <c r="B55" s="4" t="s">
        <v>11</v>
      </c>
      <c r="C55" s="4" t="s">
        <v>28</v>
      </c>
      <c r="D55" s="8">
        <v>1.1406410111509449</v>
      </c>
      <c r="E55" s="8">
        <v>1.1406410111509449</v>
      </c>
      <c r="F55" s="8">
        <v>0.42454664741852571</v>
      </c>
      <c r="G55" s="8">
        <v>0.42454664741852571</v>
      </c>
      <c r="H55" s="8">
        <v>1.1406410111509449</v>
      </c>
      <c r="I55" s="15" t="s">
        <v>24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25" x14ac:dyDescent="0.25">
      <c r="B56" s="4" t="s">
        <v>9</v>
      </c>
      <c r="C56" s="4" t="s">
        <v>28</v>
      </c>
      <c r="D56" s="8">
        <v>10.963138990562593</v>
      </c>
      <c r="E56" s="8">
        <v>0.9665361869348722</v>
      </c>
      <c r="F56" s="8">
        <v>1.2901786994666862</v>
      </c>
      <c r="G56" s="8">
        <v>1.2901786994666862</v>
      </c>
      <c r="H56" s="8">
        <v>10.963138990562593</v>
      </c>
      <c r="I56" s="15" t="s">
        <v>24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25" x14ac:dyDescent="0.25">
      <c r="B57" s="4" t="s">
        <v>12</v>
      </c>
      <c r="C57" s="4" t="s">
        <v>28</v>
      </c>
      <c r="D57" s="8">
        <v>39.634754889615607</v>
      </c>
      <c r="E57" s="8">
        <v>3.1043694444296563</v>
      </c>
      <c r="F57" s="8">
        <v>3.7060506878257642</v>
      </c>
      <c r="G57" s="8">
        <v>3.7060506878257642</v>
      </c>
      <c r="H57" s="8">
        <v>39.634754889615607</v>
      </c>
      <c r="I57" s="15" t="s">
        <v>24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ht="17.25" x14ac:dyDescent="0.25">
      <c r="B58" s="4" t="s">
        <v>13</v>
      </c>
      <c r="C58" s="4" t="s">
        <v>28</v>
      </c>
      <c r="D58" s="8">
        <v>9.3385348867432416</v>
      </c>
      <c r="E58" s="8">
        <v>2.9738531761608606</v>
      </c>
      <c r="F58" s="8">
        <v>5.6785465045655217</v>
      </c>
      <c r="G58" s="8">
        <v>5.6785465045655217</v>
      </c>
      <c r="H58" s="8">
        <v>9.3385348867432416</v>
      </c>
      <c r="I58" s="15" t="s">
        <v>24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</row>
    <row r="59" spans="2:53" ht="17.25" x14ac:dyDescent="0.25">
      <c r="B59" s="4" t="s">
        <v>10</v>
      </c>
      <c r="C59" s="4" t="s">
        <v>28</v>
      </c>
      <c r="D59" s="8">
        <v>1</v>
      </c>
      <c r="E59" s="8">
        <v>0.56000000000000005</v>
      </c>
      <c r="F59" s="8">
        <v>0.2</v>
      </c>
      <c r="G59" s="8">
        <v>0.2</v>
      </c>
      <c r="H59" s="8">
        <v>1</v>
      </c>
      <c r="I59" s="15" t="s">
        <v>24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</row>
    <row r="60" spans="2:53" ht="17.25" x14ac:dyDescent="0.25">
      <c r="B60" s="4" t="s">
        <v>8</v>
      </c>
      <c r="C60" s="4" t="s">
        <v>28</v>
      </c>
      <c r="D60" s="8">
        <v>2.7924327793104546</v>
      </c>
      <c r="E60" s="8">
        <v>16.886834974191604</v>
      </c>
      <c r="F60" s="8">
        <v>13.246763900168689</v>
      </c>
      <c r="G60" s="8">
        <v>13.246763900168689</v>
      </c>
      <c r="H60" s="8">
        <v>2.7924327793104546</v>
      </c>
      <c r="I60" s="15" t="s">
        <v>24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</row>
    <row r="61" spans="2:53" ht="17.25" x14ac:dyDescent="0.25">
      <c r="B61" s="4" t="s">
        <v>14</v>
      </c>
      <c r="C61" s="4" t="s">
        <v>28</v>
      </c>
      <c r="D61" s="8">
        <v>5.0727939353935918</v>
      </c>
      <c r="E61" s="8">
        <v>2.7300612592750002</v>
      </c>
      <c r="F61" s="8">
        <v>1.634072188080306</v>
      </c>
      <c r="G61" s="8">
        <v>1.634072188080306</v>
      </c>
      <c r="H61" s="8">
        <v>5.0727939353935918</v>
      </c>
      <c r="I61" s="15" t="s">
        <v>24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</row>
    <row r="62" spans="2:53" ht="17.25" x14ac:dyDescent="0.25">
      <c r="B62" s="4" t="s">
        <v>15</v>
      </c>
      <c r="C62" s="4" t="s">
        <v>28</v>
      </c>
      <c r="D62" s="8">
        <v>2.072972857086981</v>
      </c>
      <c r="E62" s="8">
        <v>0.28624480345712494</v>
      </c>
      <c r="F62" s="8">
        <v>0.393107544792416</v>
      </c>
      <c r="G62" s="8">
        <v>0.393107544792416</v>
      </c>
      <c r="H62" s="8">
        <v>2.072972857086981</v>
      </c>
      <c r="I62" s="15" t="s">
        <v>24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</row>
    <row r="63" spans="2:53" ht="17.25" x14ac:dyDescent="0.25">
      <c r="B63" s="4" t="s">
        <v>16</v>
      </c>
      <c r="C63" s="4" t="s">
        <v>28</v>
      </c>
      <c r="D63" s="8">
        <v>26.594245690300482</v>
      </c>
      <c r="E63" s="8">
        <v>26.594245690300482</v>
      </c>
      <c r="F63" s="8">
        <v>61.619546898526472</v>
      </c>
      <c r="G63" s="8">
        <v>61.619546898526472</v>
      </c>
      <c r="H63" s="8">
        <v>26.594245690300482</v>
      </c>
      <c r="I63" s="15" t="s">
        <v>24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</row>
    <row r="64" spans="2:53" ht="17.25" x14ac:dyDescent="0.25">
      <c r="B64" s="4" t="s">
        <v>54</v>
      </c>
      <c r="C64" s="4" t="s">
        <v>28</v>
      </c>
      <c r="D64" s="8">
        <v>253.67948159198409</v>
      </c>
      <c r="E64" s="8">
        <v>97.762709084812712</v>
      </c>
      <c r="F64" s="8">
        <v>1.3938993528656052</v>
      </c>
      <c r="G64" s="8">
        <v>9.0443682853559295</v>
      </c>
      <c r="H64" s="8">
        <v>253.67948159198409</v>
      </c>
      <c r="I64" s="15" t="s">
        <v>24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</row>
    <row r="65" spans="2:53" ht="17.25" x14ac:dyDescent="0.25">
      <c r="B65" s="4" t="s">
        <v>55</v>
      </c>
      <c r="C65" s="4" t="s">
        <v>28</v>
      </c>
      <c r="D65" s="8">
        <v>126.611496737704</v>
      </c>
      <c r="E65" s="8">
        <v>117.70887030467509</v>
      </c>
      <c r="F65" s="8">
        <v>1.773130602995689</v>
      </c>
      <c r="G65" s="8">
        <v>16.741562728681604</v>
      </c>
      <c r="H65" s="8">
        <v>126.611496737704</v>
      </c>
      <c r="I65" s="15" t="s">
        <v>24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</row>
    <row r="66" spans="2:53" ht="17.25" x14ac:dyDescent="0.25">
      <c r="B66" s="4" t="s">
        <v>56</v>
      </c>
      <c r="C66" s="4" t="s">
        <v>28</v>
      </c>
      <c r="D66" s="8">
        <v>85.616288891479726</v>
      </c>
      <c r="E66" s="8">
        <v>42.03371921934928</v>
      </c>
      <c r="F66" s="8">
        <v>0.46904313938127573</v>
      </c>
      <c r="G66" s="8">
        <v>3.8211491743108357</v>
      </c>
      <c r="H66" s="8">
        <v>85.616288891479726</v>
      </c>
      <c r="I66" s="15" t="s">
        <v>24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</row>
    <row r="67" spans="2:53" ht="17.25" x14ac:dyDescent="0.25">
      <c r="B67" s="4" t="s">
        <v>57</v>
      </c>
      <c r="C67" s="4" t="s">
        <v>28</v>
      </c>
      <c r="D67" s="8">
        <v>105.60090855044041</v>
      </c>
      <c r="E67" s="8">
        <v>53.15592980621831</v>
      </c>
      <c r="F67" s="8">
        <v>1.7896243787203043</v>
      </c>
      <c r="G67" s="8">
        <v>5.5421986979425855</v>
      </c>
      <c r="H67" s="8">
        <v>105.60090855044041</v>
      </c>
      <c r="I67" s="15" t="s">
        <v>24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</row>
    <row r="68" spans="2:53" ht="17.25" x14ac:dyDescent="0.25">
      <c r="B68" s="4" t="s">
        <v>26</v>
      </c>
      <c r="C68" s="4" t="s">
        <v>28</v>
      </c>
      <c r="D68" s="8">
        <v>571.50817577160831</v>
      </c>
      <c r="E68" s="8">
        <v>310.6612284150554</v>
      </c>
      <c r="F68" s="8">
        <v>5.4256974739628747</v>
      </c>
      <c r="G68" s="8">
        <v>35.149278886290951</v>
      </c>
      <c r="H68" s="8">
        <v>571.50817577160831</v>
      </c>
      <c r="I68" s="15" t="s">
        <v>24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2:53" ht="17.25" x14ac:dyDescent="0.25">
      <c r="B69" s="4" t="s">
        <v>18</v>
      </c>
      <c r="C69" s="4" t="s">
        <v>29</v>
      </c>
      <c r="D69" s="8">
        <v>2.4025903338270087</v>
      </c>
      <c r="E69" s="8">
        <v>0.57510737946833956</v>
      </c>
      <c r="F69" s="8">
        <v>17.184405349774142</v>
      </c>
      <c r="G69" s="8">
        <v>17.184405349774142</v>
      </c>
      <c r="H69" s="8">
        <v>2.4025903338270087</v>
      </c>
      <c r="I69" s="15" t="s">
        <v>24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2:53" ht="17.25" x14ac:dyDescent="0.25">
      <c r="B70" s="4" t="s">
        <v>17</v>
      </c>
      <c r="C70" s="4" t="s">
        <v>30</v>
      </c>
      <c r="D70" s="8">
        <v>8.7837095097787112E-3</v>
      </c>
      <c r="E70" s="8">
        <v>2.4679196599968974E-2</v>
      </c>
      <c r="F70" s="8">
        <v>5.5117393630135852E-3</v>
      </c>
      <c r="G70" s="8">
        <v>5.5117393630135852E-3</v>
      </c>
      <c r="H70" s="8">
        <v>8.7837095097787112E-3</v>
      </c>
      <c r="I70" s="15" t="s">
        <v>24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2:53" ht="18" thickBot="1" x14ac:dyDescent="0.3">
      <c r="B71" s="5" t="s">
        <v>19</v>
      </c>
      <c r="C71" s="5" t="s">
        <v>29</v>
      </c>
      <c r="D71" s="11">
        <v>2.025860699045674</v>
      </c>
      <c r="E71" s="11">
        <v>4.3503532200345774</v>
      </c>
      <c r="F71" s="11">
        <v>0.73443358947562809</v>
      </c>
      <c r="G71" s="11">
        <v>0.73443358947562809</v>
      </c>
      <c r="H71" s="11">
        <v>2.025860699045674</v>
      </c>
      <c r="I71" s="16" t="s">
        <v>24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2:53" x14ac:dyDescent="0.25">
      <c r="B72" s="1"/>
      <c r="C72" s="1"/>
      <c r="D72" s="1"/>
      <c r="E72" s="1"/>
      <c r="F72" s="1"/>
      <c r="G72" s="1"/>
      <c r="H72" s="1"/>
      <c r="I72" s="1"/>
    </row>
    <row r="73" spans="2:53" x14ac:dyDescent="0.25">
      <c r="B73" s="1" t="s">
        <v>83</v>
      </c>
      <c r="C73" s="43"/>
      <c r="D73" s="1"/>
      <c r="E73" s="1"/>
      <c r="F73" s="1"/>
      <c r="G73" s="1"/>
      <c r="H73" s="1"/>
      <c r="I73" s="1"/>
    </row>
    <row r="74" spans="2:53" x14ac:dyDescent="0.25">
      <c r="B74" s="1" t="s">
        <v>84</v>
      </c>
      <c r="C74" s="1"/>
      <c r="D74" s="1"/>
      <c r="E74" s="1"/>
      <c r="F74" s="1"/>
      <c r="G74" s="1"/>
      <c r="H74" s="1"/>
      <c r="I74" s="1"/>
    </row>
    <row r="75" spans="2:53" x14ac:dyDescent="0.25">
      <c r="B75" s="37" t="s">
        <v>49</v>
      </c>
      <c r="C75" s="1"/>
      <c r="D75" s="1"/>
      <c r="E75" s="1"/>
      <c r="F75" s="1"/>
      <c r="G75" s="1"/>
      <c r="H75" s="1"/>
      <c r="I75" s="1"/>
    </row>
    <row r="76" spans="2:53" x14ac:dyDescent="0.25">
      <c r="B76" s="1" t="s">
        <v>75</v>
      </c>
      <c r="C76" s="1"/>
      <c r="D76" s="1"/>
      <c r="E76" s="1"/>
      <c r="F76" s="1"/>
      <c r="G76" s="1"/>
      <c r="H76" s="1"/>
      <c r="I76" s="1"/>
    </row>
    <row r="77" spans="2:53" x14ac:dyDescent="0.25">
      <c r="B77" s="1"/>
      <c r="C77" s="1"/>
      <c r="D77" s="2"/>
      <c r="E77" s="1"/>
      <c r="F77" s="1"/>
      <c r="G77" s="1"/>
      <c r="H77" s="1"/>
      <c r="I77" s="1"/>
    </row>
    <row r="78" spans="2:53" x14ac:dyDescent="0.25">
      <c r="B78" s="1"/>
      <c r="C78" s="1"/>
      <c r="D78" s="1"/>
      <c r="E78" s="1"/>
      <c r="F78" s="1"/>
      <c r="G78" s="1"/>
      <c r="H78" s="1"/>
      <c r="I78" s="1"/>
    </row>
  </sheetData>
  <mergeCells count="24">
    <mergeCell ref="B2:C3"/>
    <mergeCell ref="D2:H2"/>
    <mergeCell ref="I2:I3"/>
    <mergeCell ref="D3:H3"/>
    <mergeCell ref="B4:B5"/>
    <mergeCell ref="C4:C5"/>
    <mergeCell ref="D4:D5"/>
    <mergeCell ref="E4:E5"/>
    <mergeCell ref="F4:F5"/>
    <mergeCell ref="G4:G5"/>
    <mergeCell ref="H4:H5"/>
    <mergeCell ref="I4:I5"/>
    <mergeCell ref="B42:C43"/>
    <mergeCell ref="D42:H42"/>
    <mergeCell ref="I42:I43"/>
    <mergeCell ref="D43:H43"/>
    <mergeCell ref="B44:B45"/>
    <mergeCell ref="C44:C45"/>
    <mergeCell ref="D44:D45"/>
    <mergeCell ref="E44:E45"/>
    <mergeCell ref="F44:F45"/>
    <mergeCell ref="G44:G45"/>
    <mergeCell ref="H44:H45"/>
    <mergeCell ref="I44:I45"/>
  </mergeCells>
  <hyperlinks>
    <hyperlink ref="J8" location="'Biomass NH3 EF Calculation'!A1" display="'Biomass NH3 EF Calculation'!A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EF List</vt:lpstr>
      <vt:lpstr>Brown coal</vt:lpstr>
      <vt:lpstr>BKB</vt:lpstr>
      <vt:lpstr>Hard coal</vt:lpstr>
      <vt:lpstr>Coke</vt:lpstr>
      <vt:lpstr>Wood-dry</vt:lpstr>
      <vt:lpstr>Wood-wet</vt:lpstr>
      <vt:lpstr>Bio-briquettes</vt:lpstr>
      <vt:lpstr>Pellets</vt:lpstr>
      <vt:lpstr>Natural gas</vt:lpstr>
      <vt:lpstr>LPG</vt:lpstr>
      <vt:lpstr>Biomass NH3 EF Calculation</vt:lpstr>
    </vt:vector>
  </TitlesOfParts>
  <Company>ČHMÚ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Modlík</dc:creator>
  <cp:lastModifiedBy>JAN KLUPÁK, Ing.</cp:lastModifiedBy>
  <dcterms:created xsi:type="dcterms:W3CDTF">2018-01-02T08:57:15Z</dcterms:created>
  <dcterms:modified xsi:type="dcterms:W3CDTF">2023-10-09T08:51:26Z</dcterms:modified>
</cp:coreProperties>
</file>